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5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1.xml" ContentType="application/vnd.ms-excel.controlproperties+xml"/>
  <Override PartName="/xl/calcChain.xml" ContentType="application/vnd.openxmlformats-officedocument.spreadsheetml.calcChain+xml"/>
  <Override PartName="/xl/ctrlProps/ctrlProp2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94BD" lockStructure="1"/>
  <bookViews>
    <workbookView xWindow="1710" yWindow="5505" windowWidth="13215" windowHeight="4815"/>
  </bookViews>
  <sheets>
    <sheet name="Pricing Updates" sheetId="1" r:id="rId1"/>
  </sheets>
  <definedNames>
    <definedName name="code">'Pricing Updates'!$S$23:$T$23</definedName>
    <definedName name="_xlnm.Print_Area" localSheetId="0">'Pricing Updates'!$A$1:$M$110</definedName>
  </definedNames>
  <calcPr calcId="145621"/>
</workbook>
</file>

<file path=xl/calcChain.xml><?xml version="1.0" encoding="utf-8"?>
<calcChain xmlns="http://schemas.openxmlformats.org/spreadsheetml/2006/main">
  <c r="A35" i="1" l="1"/>
  <c r="A38" i="1"/>
  <c r="A37" i="1"/>
  <c r="A36" i="1"/>
  <c r="A33" i="1"/>
  <c r="A32" i="1"/>
  <c r="A31" i="1"/>
  <c r="D29" i="1"/>
  <c r="A30" i="1"/>
  <c r="T23" i="1"/>
  <c r="I30" i="1" s="1"/>
  <c r="A20" i="1"/>
  <c r="A17" i="1"/>
  <c r="S38" i="1"/>
  <c r="T38" i="1"/>
  <c r="S23" i="1"/>
  <c r="A51" i="1"/>
  <c r="A39" i="1"/>
  <c r="F29" i="1"/>
  <c r="A44" i="1"/>
  <c r="A43" i="1"/>
  <c r="A42" i="1"/>
  <c r="A45" i="1"/>
  <c r="A50" i="1"/>
  <c r="G29" i="1"/>
  <c r="E29" i="1"/>
  <c r="O49" i="1"/>
  <c r="A34" i="1"/>
  <c r="A40" i="1"/>
  <c r="A49" i="1"/>
  <c r="A48" i="1"/>
  <c r="A47" i="1"/>
  <c r="A46" i="1"/>
  <c r="U23" i="1" l="1"/>
  <c r="V38" i="1"/>
  <c r="U38" i="1"/>
  <c r="J30" i="1"/>
</calcChain>
</file>

<file path=xl/sharedStrings.xml><?xml version="1.0" encoding="utf-8"?>
<sst xmlns="http://schemas.openxmlformats.org/spreadsheetml/2006/main" count="79" uniqueCount="62">
  <si>
    <t>Date:</t>
  </si>
  <si>
    <t>ISO Name:</t>
  </si>
  <si>
    <t>Omaha Merchant Number:</t>
  </si>
  <si>
    <t>Merchant DBA:</t>
  </si>
  <si>
    <t>ISO Contact Name:</t>
  </si>
  <si>
    <t>ISO Phone Number:</t>
  </si>
  <si>
    <t>ISO Email Address:</t>
  </si>
  <si>
    <t>Tiered Pricing</t>
  </si>
  <si>
    <t>ERR Pricing</t>
  </si>
  <si>
    <t>Date</t>
  </si>
  <si>
    <t>Omaha - Pricing Updates Request</t>
  </si>
  <si>
    <t>Merchant Signature
*Required if increasing or adding rates</t>
  </si>
  <si>
    <t>Pass Through Pricing</t>
  </si>
  <si>
    <t>Please Select an Option</t>
  </si>
  <si>
    <t>Change Credit &amp; Debit Pricing</t>
  </si>
  <si>
    <t>Change Credit Only Pricing</t>
  </si>
  <si>
    <t xml:space="preserve">Please Select Pricing Type </t>
  </si>
  <si>
    <t>0 - Do not Include Dues and Assessments</t>
  </si>
  <si>
    <t>0 - Info in with card fees (Single Line)</t>
  </si>
  <si>
    <t>1 - Summary of I/C fees (Single Line)</t>
  </si>
  <si>
    <t>3 - Summary with card fees (Detailed)</t>
  </si>
  <si>
    <t>New Pricing Method</t>
  </si>
  <si>
    <t>Change Current Pricing Method</t>
  </si>
  <si>
    <t>:Pricing type</t>
  </si>
  <si>
    <t>:Bundle Dropdown</t>
  </si>
  <si>
    <t>Change Debit Only Pricing</t>
  </si>
  <si>
    <t>Please Select an option</t>
  </si>
  <si>
    <t>1 - Include Dues and Assessments</t>
  </si>
  <si>
    <t>:Request Type</t>
  </si>
  <si>
    <t>Regulated</t>
  </si>
  <si>
    <t>Non-Regulated</t>
  </si>
  <si>
    <t>Pricing Request Type</t>
  </si>
  <si>
    <t>:Bundle Question</t>
  </si>
  <si>
    <t>Rate</t>
  </si>
  <si>
    <t>Percent</t>
  </si>
  <si>
    <t>x</t>
  </si>
  <si>
    <t>Controller</t>
  </si>
  <si>
    <t>Bundle Controller</t>
  </si>
  <si>
    <t>R12</t>
  </si>
  <si>
    <t>C21</t>
  </si>
  <si>
    <t>Update Statement Print Option for I/C:</t>
  </si>
  <si>
    <t>Update/Add Dues and Assessments Settings:</t>
  </si>
  <si>
    <t>By selecting this bundle type you can no longer select the following pricing options on this account: Other Item Rate, Other Volume %, Pass through Interchange for the  following card types:  Pin Debit.</t>
  </si>
  <si>
    <t>Bundled</t>
  </si>
  <si>
    <t>Statement Bundled Option:</t>
  </si>
  <si>
    <t>By selecting this pricing method and bundled option, you can no longer set the following fees for Pin Debit: Other Item Rate, Other Volume PCT</t>
  </si>
  <si>
    <t>By selecting this pricing method and bundled option, you can no longer set the following fees for Signature Debit &amp; Pin Debit: Other Item Rate, Other Volume PCT, Discount Qual, Mid, Non (MC, VS, Discover)</t>
  </si>
  <si>
    <t>By selecting this pricing method and bundled option, you can no longer set the following fees for Signature Debit: Other Item Rate, Other Volume PCT, Discount Qual, Mid, Non (MC, VS, Discover)</t>
  </si>
  <si>
    <t>By selecting this pricing method and bundled option, you can no longer set the following fees for Signature Debit,Pin Debit, &amp; Credit: Other Item Rate, Other Volume PCT, Discount Qual, Mid, Non (MC, VS, Discover)</t>
  </si>
  <si>
    <t>By selecting this pricing method and bundled option, you can no longer set the following fees for Signature Debit &amp; Pin Debit: Other Item Rate, Other Volume PCT, Discount Qual (MC, VS, Discover)</t>
  </si>
  <si>
    <t>By selecting this pricing method and bundled option, you can no longer set the following fees for Signature Debit: Other Item Rate, Other Volume PCT, Discount Qual(MC, VS, Discover)</t>
  </si>
  <si>
    <t>By selecting this pricing method and bundled option, you can no longer set the following fees for Signature Debit,Pin Debit, &amp; Credit: Other Item Rate, Other Volume PCT, Discount Qual (MC, VS, Discover)</t>
  </si>
  <si>
    <t>2 - Summary of I/C fees (detail)</t>
  </si>
  <si>
    <t>CRD Type 61 Yes/No</t>
  </si>
  <si>
    <t>Flat Rate Pricing</t>
  </si>
  <si>
    <t>TDG/MPG Removal</t>
  </si>
  <si>
    <t>Please note, we do not remove TDG or MPGs on account when updating pricing structure unless indicated.</t>
  </si>
  <si>
    <t>Remove Bundled Pricing?</t>
  </si>
  <si>
    <t>Remove Bundle Option Pricing</t>
  </si>
  <si>
    <r>
      <rPr>
        <b/>
        <sz val="10"/>
        <rFont val="Arial"/>
        <family val="2"/>
      </rPr>
      <t xml:space="preserve">MSC Work Order Category: </t>
    </r>
    <r>
      <rPr>
        <sz val="10"/>
        <rFont val="Arial"/>
        <family val="2"/>
      </rPr>
      <t>Banking, Funding &amp; Rate/Fees</t>
    </r>
  </si>
  <si>
    <r>
      <rPr>
        <b/>
        <sz val="10"/>
        <rFont val="Arial"/>
        <family val="2"/>
      </rPr>
      <t xml:space="preserve">MSC Work Order Type: </t>
    </r>
    <r>
      <rPr>
        <sz val="10"/>
        <rFont val="Arial"/>
        <family val="2"/>
      </rPr>
      <t>Omaha Pricing Type</t>
    </r>
  </si>
  <si>
    <t>February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</si>
</sst>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F800]dddd\,\ mmmm\ dd\,\ yyyy"/>
    <numFmt numFmtId="165" formatCode="0.000%"/>
    <numFmt numFmtId="166" formatCode="0.0000%"/>
    <numFmt numFmtId="167" formatCode="&quot;$&quot;#,##0.00000;[Red]&quot;$&quot;#,##0.00000"/>
    <numFmt numFmtId="168" formatCode="[&lt;=9999999]###\-####;[&lt;=9999999999]\(###\)\ ###\-####;#\-###\-###\-####"/>
    <numFmt numFmtId="169" formatCode="&quot;$&quot;#,##0.00000"/>
    <numFmt numFmtId="170" formatCode="0.0000&quot;%&quot;"/>
    <numFmt numFmtId="171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2" borderId="0" xfId="0" applyFont="1" applyFill="1" applyProtection="1"/>
    <xf numFmtId="0" fontId="2" fillId="2" borderId="0" xfId="0" applyFont="1" applyFill="1" applyProtection="1"/>
    <xf numFmtId="0" fontId="1" fillId="2" borderId="0" xfId="0" applyFont="1" applyFill="1" applyBorder="1" applyProtection="1"/>
    <xf numFmtId="0" fontId="5" fillId="2" borderId="0" xfId="0" applyFont="1" applyFill="1" applyProtection="1"/>
    <xf numFmtId="0" fontId="6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4" fillId="2" borderId="0" xfId="0" applyFont="1" applyFill="1" applyProtection="1"/>
    <xf numFmtId="0" fontId="1" fillId="3" borderId="2" xfId="0" applyFont="1" applyFill="1" applyBorder="1" applyAlignment="1" applyProtection="1">
      <alignment horizontal="left" vertical="center"/>
    </xf>
    <xf numFmtId="0" fontId="1" fillId="3" borderId="0" xfId="0" applyFont="1" applyFill="1" applyProtection="1"/>
    <xf numFmtId="0" fontId="8" fillId="2" borderId="0" xfId="0" applyFont="1" applyFill="1" applyProtection="1"/>
    <xf numFmtId="0" fontId="1" fillId="3" borderId="0" xfId="0" applyFont="1" applyFill="1" applyBorder="1" applyProtection="1"/>
    <xf numFmtId="0" fontId="5" fillId="2" borderId="0" xfId="0" applyFont="1" applyFill="1" applyBorder="1" applyProtection="1"/>
    <xf numFmtId="0" fontId="0" fillId="0" borderId="0" xfId="0" applyAlignment="1" applyProtection="1">
      <alignment wrapText="1"/>
    </xf>
    <xf numFmtId="165" fontId="1" fillId="3" borderId="0" xfId="0" applyNumberFormat="1" applyFont="1" applyFill="1" applyBorder="1" applyAlignment="1" applyProtection="1">
      <alignment horizontal="center"/>
    </xf>
    <xf numFmtId="165" fontId="1" fillId="3" borderId="2" xfId="0" applyNumberFormat="1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/>
    <xf numFmtId="0" fontId="5" fillId="3" borderId="0" xfId="0" applyFont="1" applyFill="1" applyProtection="1"/>
    <xf numFmtId="166" fontId="1" fillId="3" borderId="0" xfId="0" applyNumberFormat="1" applyFont="1" applyFill="1" applyBorder="1" applyAlignment="1" applyProtection="1">
      <alignment horizontal="center"/>
    </xf>
    <xf numFmtId="167" fontId="5" fillId="3" borderId="0" xfId="0" applyNumberFormat="1" applyFont="1" applyFill="1" applyBorder="1" applyAlignment="1" applyProtection="1">
      <alignment horizontal="center"/>
    </xf>
    <xf numFmtId="0" fontId="11" fillId="2" borderId="0" xfId="0" applyFont="1" applyFill="1" applyProtection="1"/>
    <xf numFmtId="0" fontId="1" fillId="2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left" vertical="center"/>
    </xf>
    <xf numFmtId="167" fontId="1" fillId="3" borderId="0" xfId="0" applyNumberFormat="1" applyFont="1" applyFill="1" applyBorder="1" applyAlignment="1" applyProtection="1">
      <alignment horizontal="center"/>
    </xf>
    <xf numFmtId="49" fontId="12" fillId="3" borderId="0" xfId="0" applyNumberFormat="1" applyFont="1" applyFill="1" applyAlignment="1" applyProtection="1">
      <alignment horizontal="right" vertical="center"/>
    </xf>
    <xf numFmtId="49" fontId="12" fillId="3" borderId="0" xfId="0" applyNumberFormat="1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 wrapText="1"/>
    </xf>
    <xf numFmtId="0" fontId="10" fillId="3" borderId="0" xfId="0" applyFont="1" applyFill="1" applyBorder="1" applyProtection="1"/>
    <xf numFmtId="0" fontId="11" fillId="3" borderId="0" xfId="0" applyFont="1" applyFill="1" applyBorder="1" applyProtection="1"/>
    <xf numFmtId="0" fontId="11" fillId="3" borderId="0" xfId="0" applyFont="1" applyFill="1" applyProtection="1"/>
    <xf numFmtId="0" fontId="2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/>
    <xf numFmtId="0" fontId="1" fillId="3" borderId="0" xfId="0" applyFont="1" applyFill="1" applyBorder="1" applyAlignment="1" applyProtection="1"/>
    <xf numFmtId="170" fontId="1" fillId="3" borderId="0" xfId="0" applyNumberFormat="1" applyFont="1" applyFill="1" applyBorder="1" applyAlignment="1" applyProtection="1">
      <alignment horizontal="center"/>
    </xf>
    <xf numFmtId="169" fontId="1" fillId="3" borderId="0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wrapText="1"/>
    </xf>
    <xf numFmtId="0" fontId="2" fillId="2" borderId="0" xfId="0" applyFont="1" applyFill="1" applyAlignment="1" applyProtection="1">
      <alignment wrapText="1"/>
    </xf>
    <xf numFmtId="0" fontId="2" fillId="2" borderId="0" xfId="0" applyFont="1" applyFill="1" applyBorder="1" applyAlignment="1" applyProtection="1">
      <alignment horizontal="center" wrapText="1"/>
    </xf>
    <xf numFmtId="0" fontId="10" fillId="3" borderId="0" xfId="0" applyFont="1" applyFill="1" applyBorder="1" applyAlignment="1" applyProtection="1">
      <alignment horizontal="center" shrinkToFit="1"/>
    </xf>
    <xf numFmtId="0" fontId="2" fillId="2" borderId="0" xfId="0" applyFont="1" applyFill="1" applyBorder="1" applyAlignment="1" applyProtection="1">
      <alignment wrapText="1"/>
    </xf>
    <xf numFmtId="49" fontId="8" fillId="3" borderId="0" xfId="0" applyNumberFormat="1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center" wrapText="1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shrinkToFi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Protection="1"/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</xf>
    <xf numFmtId="165" fontId="2" fillId="3" borderId="0" xfId="0" applyNumberFormat="1" applyFont="1" applyFill="1" applyBorder="1" applyAlignment="1" applyProtection="1">
      <alignment vertical="center"/>
    </xf>
    <xf numFmtId="165" fontId="1" fillId="3" borderId="0" xfId="0" applyNumberFormat="1" applyFont="1" applyFill="1" applyBorder="1" applyAlignment="1" applyProtection="1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top" wrapText="1"/>
    </xf>
    <xf numFmtId="0" fontId="13" fillId="3" borderId="0" xfId="0" applyFont="1" applyFill="1" applyBorder="1" applyAlignment="1" applyProtection="1">
      <alignment horizontal="right" vertical="center"/>
    </xf>
    <xf numFmtId="0" fontId="14" fillId="3" borderId="0" xfId="0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/>
    <xf numFmtId="0" fontId="1" fillId="2" borderId="0" xfId="0" applyFont="1" applyFill="1" applyAlignment="1" applyProtection="1">
      <alignment wrapText="1"/>
    </xf>
    <xf numFmtId="0" fontId="1" fillId="3" borderId="0" xfId="0" applyFont="1" applyFill="1" applyBorder="1" applyAlignment="1" applyProtection="1">
      <alignment vertical="top"/>
    </xf>
    <xf numFmtId="10" fontId="2" fillId="3" borderId="0" xfId="0" applyNumberFormat="1" applyFont="1" applyFill="1" applyBorder="1" applyAlignment="1" applyProtection="1"/>
    <xf numFmtId="4" fontId="11" fillId="3" borderId="0" xfId="0" applyNumberFormat="1" applyFont="1" applyFill="1" applyBorder="1" applyAlignment="1" applyProtection="1">
      <alignment horizontal="center"/>
    </xf>
    <xf numFmtId="0" fontId="4" fillId="2" borderId="0" xfId="0" applyFont="1" applyFill="1" applyAlignment="1" applyProtection="1"/>
    <xf numFmtId="0" fontId="2" fillId="2" borderId="1" xfId="0" applyFont="1" applyFill="1" applyBorder="1" applyAlignment="1" applyProtection="1">
      <alignment horizontal="right" vertical="center"/>
    </xf>
    <xf numFmtId="10" fontId="11" fillId="3" borderId="0" xfId="0" applyNumberFormat="1" applyFont="1" applyFill="1" applyBorder="1" applyAlignment="1" applyProtection="1">
      <alignment wrapText="1"/>
    </xf>
    <xf numFmtId="4" fontId="11" fillId="3" borderId="0" xfId="0" applyNumberFormat="1" applyFont="1" applyFill="1" applyBorder="1" applyAlignment="1" applyProtection="1">
      <alignment wrapText="1"/>
    </xf>
    <xf numFmtId="171" fontId="2" fillId="3" borderId="1" xfId="0" applyNumberFormat="1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wrapText="1"/>
    </xf>
    <xf numFmtId="165" fontId="3" fillId="3" borderId="0" xfId="0" applyNumberFormat="1" applyFont="1" applyFill="1" applyBorder="1" applyAlignment="1" applyProtection="1">
      <alignment horizontal="center"/>
    </xf>
    <xf numFmtId="10" fontId="11" fillId="3" borderId="0" xfId="0" applyNumberFormat="1" applyFont="1" applyFill="1" applyBorder="1" applyAlignment="1" applyProtection="1">
      <alignment horizontal="center"/>
    </xf>
    <xf numFmtId="165" fontId="1" fillId="3" borderId="0" xfId="0" applyNumberFormat="1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wrapText="1"/>
    </xf>
    <xf numFmtId="10" fontId="11" fillId="3" borderId="0" xfId="0" applyNumberFormat="1" applyFont="1" applyFill="1" applyBorder="1" applyAlignment="1" applyProtection="1"/>
    <xf numFmtId="166" fontId="1" fillId="3" borderId="0" xfId="0" applyNumberFormat="1" applyFont="1" applyFill="1" applyBorder="1" applyAlignment="1" applyProtection="1">
      <alignment wrapText="1"/>
    </xf>
    <xf numFmtId="165" fontId="3" fillId="3" borderId="0" xfId="0" applyNumberFormat="1" applyFont="1" applyFill="1" applyBorder="1" applyAlignment="1" applyProtection="1"/>
    <xf numFmtId="164" fontId="0" fillId="3" borderId="2" xfId="0" applyNumberFormat="1" applyFill="1" applyBorder="1" applyAlignment="1" applyProtection="1"/>
    <xf numFmtId="0" fontId="1" fillId="3" borderId="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0" fontId="0" fillId="0" borderId="1" xfId="0" applyBorder="1"/>
    <xf numFmtId="171" fontId="1" fillId="2" borderId="1" xfId="0" applyNumberFormat="1" applyFont="1" applyFill="1" applyBorder="1" applyProtection="1"/>
    <xf numFmtId="49" fontId="1" fillId="3" borderId="0" xfId="0" applyNumberFormat="1" applyFont="1" applyFill="1" applyBorder="1" applyAlignment="1" applyProtection="1">
      <alignment horizontal="center"/>
    </xf>
    <xf numFmtId="2" fontId="1" fillId="3" borderId="0" xfId="0" applyNumberFormat="1" applyFont="1" applyFill="1" applyBorder="1" applyProtection="1"/>
    <xf numFmtId="49" fontId="1" fillId="3" borderId="0" xfId="0" applyNumberFormat="1" applyFont="1" applyFill="1" applyBorder="1" applyProtection="1"/>
    <xf numFmtId="2" fontId="1" fillId="3" borderId="0" xfId="0" applyNumberFormat="1" applyFont="1" applyFill="1" applyBorder="1" applyAlignment="1" applyProtection="1">
      <alignment vertical="center"/>
    </xf>
    <xf numFmtId="2" fontId="1" fillId="3" borderId="0" xfId="0" applyNumberFormat="1" applyFont="1" applyFill="1" applyBorder="1" applyAlignment="1" applyProtection="1">
      <alignment horizontal="center"/>
    </xf>
    <xf numFmtId="49" fontId="1" fillId="3" borderId="0" xfId="0" applyNumberFormat="1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/>
    </xf>
    <xf numFmtId="0" fontId="1" fillId="0" borderId="5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 wrapText="1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166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0" xfId="0" applyNumberFormat="1" applyFont="1" applyFill="1" applyBorder="1" applyAlignment="1" applyProtection="1">
      <alignment horizontal="center"/>
      <protection locked="0"/>
    </xf>
    <xf numFmtId="49" fontId="1" fillId="3" borderId="0" xfId="0" applyNumberFormat="1" applyFont="1" applyFill="1" applyBorder="1" applyAlignment="1" applyProtection="1">
      <alignment horizontal="center" wrapText="1"/>
    </xf>
    <xf numFmtId="169" fontId="1" fillId="3" borderId="0" xfId="0" applyNumberFormat="1" applyFont="1" applyFill="1" applyBorder="1" applyAlignment="1" applyProtection="1">
      <alignment horizontal="center" wrapText="1"/>
      <protection locked="0"/>
    </xf>
    <xf numFmtId="169" fontId="1" fillId="3" borderId="0" xfId="0" applyNumberFormat="1" applyFont="1" applyFill="1" applyBorder="1" applyAlignment="1" applyProtection="1">
      <alignment horizontal="center"/>
      <protection locked="0"/>
    </xf>
    <xf numFmtId="169" fontId="1" fillId="3" borderId="0" xfId="0" applyNumberFormat="1" applyFont="1" applyFill="1" applyBorder="1" applyAlignment="1" applyProtection="1">
      <alignment horizontal="center" wrapText="1"/>
    </xf>
    <xf numFmtId="49" fontId="1" fillId="3" borderId="0" xfId="0" applyNumberFormat="1" applyFont="1" applyFill="1" applyBorder="1" applyAlignment="1" applyProtection="1">
      <alignment vertical="top"/>
    </xf>
    <xf numFmtId="49" fontId="5" fillId="3" borderId="0" xfId="0" applyNumberFormat="1" applyFont="1" applyFill="1" applyProtection="1"/>
    <xf numFmtId="49" fontId="11" fillId="3" borderId="0" xfId="0" applyNumberFormat="1" applyFont="1" applyFill="1" applyBorder="1" applyAlignment="1" applyProtection="1"/>
    <xf numFmtId="0" fontId="1" fillId="3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165" fontId="1" fillId="3" borderId="0" xfId="0" applyNumberFormat="1" applyFont="1" applyFill="1" applyBorder="1" applyAlignment="1" applyProtection="1">
      <alignment horizontal="center" wrapText="1"/>
    </xf>
    <xf numFmtId="49" fontId="1" fillId="3" borderId="0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/>
    </xf>
    <xf numFmtId="49" fontId="11" fillId="3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right"/>
    </xf>
    <xf numFmtId="0" fontId="1" fillId="3" borderId="0" xfId="0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right" wrapText="1"/>
    </xf>
    <xf numFmtId="0" fontId="2" fillId="3" borderId="6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left" vertical="top" wrapText="1"/>
    </xf>
    <xf numFmtId="0" fontId="14" fillId="3" borderId="0" xfId="0" applyFont="1" applyFill="1" applyBorder="1" applyAlignment="1" applyProtection="1">
      <alignment horizontal="center" vertical="top"/>
    </xf>
    <xf numFmtId="0" fontId="2" fillId="3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left" vertical="center"/>
      <protection locked="0"/>
    </xf>
    <xf numFmtId="168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3" borderId="0" xfId="0" applyNumberFormat="1" applyFont="1" applyFill="1" applyBorder="1" applyAlignment="1" applyProtection="1">
      <alignment horizontal="center" wrapText="1"/>
    </xf>
    <xf numFmtId="49" fontId="1" fillId="3" borderId="0" xfId="0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/>
    </xf>
    <xf numFmtId="49" fontId="1" fillId="2" borderId="0" xfId="0" applyNumberFormat="1" applyFont="1" applyFill="1" applyAlignment="1" applyProtection="1">
      <alignment horizont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top" wrapText="1"/>
    </xf>
    <xf numFmtId="0" fontId="0" fillId="3" borderId="0" xfId="0" applyFill="1" applyAlignment="1" applyProtection="1">
      <alignment horizontal="center" vertical="top" wrapText="1"/>
    </xf>
  </cellXfs>
  <cellStyles count="1">
    <cellStyle name="Normal" xfId="0" builtinId="0"/>
  </cellStyles>
  <dxfs count="40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16" fmlaLink="$R$14" fmlaRange="$O$5:$O$9" noThreeD="1" val="0"/>
</file>

<file path=xl/ctrlProps/ctrlProp2.xml><?xml version="1.0" encoding="utf-8"?>
<formControlPr xmlns="http://schemas.microsoft.com/office/spreadsheetml/2009/9/main" objectType="Drop" dropLines="3" dropStyle="combo" dx="16" fmlaLink="$R$16" fmlaRange="$O$19:$O$21" noThreeD="1" val="0"/>
</file>

<file path=xl/ctrlProps/ctrlProp3.xml><?xml version="1.0" encoding="utf-8"?>
<formControlPr xmlns="http://schemas.microsoft.com/office/spreadsheetml/2009/9/main" objectType="Radio" firstButton="1" fmlaLink="$R$17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fmlaLink="$R$17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CheckBox" fmlaLink="$R$18" lockText="1" noThreeD="1"/>
</file>

<file path=xl/ctrlProps/ctrlProp8.xml><?xml version="1.0" encoding="utf-8"?>
<formControlPr xmlns="http://schemas.microsoft.com/office/spreadsheetml/2009/9/main" objectType="CheckBox" fmlaLink="$R$19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28575</xdr:rowOff>
    </xdr:from>
    <xdr:to>
      <xdr:col>2</xdr:col>
      <xdr:colOff>286310</xdr:colOff>
      <xdr:row>3</xdr:row>
      <xdr:rowOff>214593</xdr:rowOff>
    </xdr:to>
    <xdr:pic>
      <xdr:nvPicPr>
        <xdr:cNvPr id="2" name="Picture 1" descr="cid:image002.png@01CB960D.E63ADE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1562660" cy="414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20</xdr:row>
          <xdr:rowOff>161925</xdr:rowOff>
        </xdr:from>
        <xdr:to>
          <xdr:col>4</xdr:col>
          <xdr:colOff>76200</xdr:colOff>
          <xdr:row>21</xdr:row>
          <xdr:rowOff>104775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15</xdr:row>
          <xdr:rowOff>0</xdr:rowOff>
        </xdr:from>
        <xdr:to>
          <xdr:col>4</xdr:col>
          <xdr:colOff>19050</xdr:colOff>
          <xdr:row>16</xdr:row>
          <xdr:rowOff>9525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17</xdr:row>
          <xdr:rowOff>133350</xdr:rowOff>
        </xdr:from>
        <xdr:to>
          <xdr:col>1</xdr:col>
          <xdr:colOff>485775</xdr:colOff>
          <xdr:row>18</xdr:row>
          <xdr:rowOff>161925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17</xdr:row>
          <xdr:rowOff>133350</xdr:rowOff>
        </xdr:from>
        <xdr:to>
          <xdr:col>2</xdr:col>
          <xdr:colOff>485775</xdr:colOff>
          <xdr:row>18</xdr:row>
          <xdr:rowOff>161925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17</xdr:row>
          <xdr:rowOff>114300</xdr:rowOff>
        </xdr:from>
        <xdr:to>
          <xdr:col>4</xdr:col>
          <xdr:colOff>485775</xdr:colOff>
          <xdr:row>18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Reset Selection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95250</xdr:rowOff>
        </xdr:from>
        <xdr:to>
          <xdr:col>2</xdr:col>
          <xdr:colOff>581025</xdr:colOff>
          <xdr:row>19</xdr:row>
          <xdr:rowOff>9525</xdr:rowOff>
        </xdr:to>
        <xdr:sp macro="" textlink="">
          <xdr:nvSpPr>
            <xdr:cNvPr id="1038" name="Group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22</xdr:row>
          <xdr:rowOff>142875</xdr:rowOff>
        </xdr:from>
        <xdr:to>
          <xdr:col>11</xdr:col>
          <xdr:colOff>523875</xdr:colOff>
          <xdr:row>23</xdr:row>
          <xdr:rowOff>171450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 Discover Full Acquiring (Card Type 61) to this Merchant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24</xdr:row>
          <xdr:rowOff>0</xdr:rowOff>
        </xdr:from>
        <xdr:to>
          <xdr:col>11</xdr:col>
          <xdr:colOff>523875</xdr:colOff>
          <xdr:row>25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Remove MPG/TDG from merchant account 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28575</xdr:colOff>
      <xdr:row>63</xdr:row>
      <xdr:rowOff>142875</xdr:rowOff>
    </xdr:from>
    <xdr:to>
      <xdr:col>11</xdr:col>
      <xdr:colOff>504825</xdr:colOff>
      <xdr:row>104</xdr:row>
      <xdr:rowOff>19050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3988" t="14650" r="25381" b="6532"/>
        <a:stretch/>
      </xdr:blipFill>
      <xdr:spPr>
        <a:xfrm>
          <a:off x="733425" y="12325350"/>
          <a:ext cx="6172200" cy="7686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74"/>
  <sheetViews>
    <sheetView tabSelected="1" zoomScaleNormal="100" zoomScaleSheetLayoutView="100" workbookViewId="0">
      <selection activeCell="D5" sqref="D5:J5"/>
    </sheetView>
  </sheetViews>
  <sheetFormatPr defaultRowHeight="15" customHeight="1" x14ac:dyDescent="0.2"/>
  <cols>
    <col min="1" max="1" width="10.5703125" style="1" customWidth="1"/>
    <col min="2" max="2" width="10.42578125" style="1" customWidth="1"/>
    <col min="3" max="3" width="9.140625" style="1" customWidth="1"/>
    <col min="4" max="4" width="9.5703125" style="1" customWidth="1"/>
    <col min="5" max="5" width="10.5703125" style="1" customWidth="1"/>
    <col min="6" max="6" width="8.85546875" style="1" customWidth="1"/>
    <col min="7" max="7" width="0.7109375" style="1" customWidth="1"/>
    <col min="8" max="8" width="8.85546875" style="1" customWidth="1"/>
    <col min="9" max="9" width="8.28515625" style="1" customWidth="1"/>
    <col min="10" max="10" width="9.42578125" style="1" customWidth="1"/>
    <col min="11" max="13" width="9.5703125" style="1" customWidth="1"/>
    <col min="14" max="14" width="8.85546875" style="1" hidden="1" customWidth="1"/>
    <col min="15" max="15" width="9.140625" style="1" hidden="1" customWidth="1"/>
    <col min="16" max="16" width="7.140625" style="1" hidden="1" customWidth="1"/>
    <col min="17" max="19" width="9.140625" style="1" hidden="1" customWidth="1"/>
    <col min="20" max="20" width="9.7109375" style="1" hidden="1" customWidth="1"/>
    <col min="21" max="22" width="9.140625" style="1" hidden="1" customWidth="1"/>
    <col min="23" max="23" width="9.85546875" style="1" hidden="1" customWidth="1"/>
    <col min="24" max="24" width="9.140625" style="1" hidden="1" customWidth="1"/>
    <col min="25" max="25" width="9.140625" style="1" customWidth="1"/>
    <col min="26" max="16384" width="9.140625" style="1"/>
  </cols>
  <sheetData>
    <row r="1" spans="1:25" ht="15" customHeight="1" x14ac:dyDescent="0.2">
      <c r="H1" s="134" t="s">
        <v>59</v>
      </c>
      <c r="I1" s="134"/>
      <c r="J1" s="134"/>
      <c r="K1" s="134"/>
      <c r="L1" s="134"/>
      <c r="M1" s="134"/>
    </row>
    <row r="2" spans="1:25" ht="15" customHeight="1" x14ac:dyDescent="0.2">
      <c r="H2" s="134" t="s">
        <v>60</v>
      </c>
      <c r="I2" s="134"/>
      <c r="J2" s="134"/>
      <c r="K2" s="134"/>
      <c r="L2" s="134"/>
      <c r="M2" s="134"/>
    </row>
    <row r="3" spans="1:25" ht="18" customHeight="1" x14ac:dyDescent="0.25">
      <c r="B3" s="27"/>
      <c r="C3" s="27"/>
      <c r="D3" s="159" t="s">
        <v>10</v>
      </c>
      <c r="E3" s="159"/>
      <c r="F3" s="159"/>
      <c r="G3" s="159"/>
      <c r="H3" s="159"/>
      <c r="I3" s="159"/>
      <c r="J3" s="159"/>
      <c r="K3" s="14"/>
      <c r="M3" s="25" t="s">
        <v>61</v>
      </c>
    </row>
    <row r="4" spans="1:25" ht="20.25" customHeight="1" x14ac:dyDescent="0.2">
      <c r="N4" s="10"/>
    </row>
    <row r="5" spans="1:25" ht="15" customHeight="1" x14ac:dyDescent="0.2">
      <c r="A5" s="161" t="s">
        <v>0</v>
      </c>
      <c r="B5" s="162"/>
      <c r="C5" s="163"/>
      <c r="D5" s="164"/>
      <c r="E5" s="164"/>
      <c r="F5" s="164"/>
      <c r="G5" s="164"/>
      <c r="H5" s="164"/>
      <c r="I5" s="164"/>
      <c r="J5" s="164"/>
      <c r="N5" s="10"/>
      <c r="O5" s="1" t="s">
        <v>16</v>
      </c>
      <c r="P5" s="1">
        <v>1</v>
      </c>
    </row>
    <row r="6" spans="1:25" ht="15" customHeight="1" x14ac:dyDescent="0.2">
      <c r="A6" s="161" t="s">
        <v>1</v>
      </c>
      <c r="B6" s="162"/>
      <c r="C6" s="163"/>
      <c r="D6" s="160"/>
      <c r="E6" s="160"/>
      <c r="F6" s="160"/>
      <c r="G6" s="160"/>
      <c r="H6" s="160"/>
      <c r="I6" s="160"/>
      <c r="J6" s="160"/>
      <c r="O6" s="1" t="s">
        <v>7</v>
      </c>
      <c r="P6" s="1">
        <v>2</v>
      </c>
      <c r="R6" s="1">
        <v>1</v>
      </c>
    </row>
    <row r="7" spans="1:25" ht="15" customHeight="1" x14ac:dyDescent="0.2">
      <c r="A7" s="161" t="s">
        <v>4</v>
      </c>
      <c r="B7" s="162"/>
      <c r="C7" s="163"/>
      <c r="D7" s="160"/>
      <c r="E7" s="160"/>
      <c r="F7" s="160"/>
      <c r="G7" s="160"/>
      <c r="H7" s="160"/>
      <c r="I7" s="160"/>
      <c r="J7" s="160"/>
      <c r="O7" s="1" t="s">
        <v>8</v>
      </c>
      <c r="P7" s="1">
        <v>3</v>
      </c>
      <c r="R7" s="1">
        <v>2</v>
      </c>
    </row>
    <row r="8" spans="1:25" ht="15" customHeight="1" x14ac:dyDescent="0.25">
      <c r="A8" s="161" t="s">
        <v>5</v>
      </c>
      <c r="B8" s="162"/>
      <c r="C8" s="163"/>
      <c r="D8" s="165"/>
      <c r="E8" s="165"/>
      <c r="F8" s="165"/>
      <c r="G8" s="165"/>
      <c r="H8" s="165"/>
      <c r="I8" s="165"/>
      <c r="J8" s="165"/>
      <c r="N8" s="11"/>
      <c r="O8" s="1" t="s">
        <v>12</v>
      </c>
      <c r="P8" s="1">
        <v>4</v>
      </c>
      <c r="R8" s="1">
        <v>3</v>
      </c>
    </row>
    <row r="9" spans="1:25" ht="15" customHeight="1" x14ac:dyDescent="0.25">
      <c r="A9" s="161" t="s">
        <v>6</v>
      </c>
      <c r="B9" s="162"/>
      <c r="C9" s="163"/>
      <c r="D9" s="160"/>
      <c r="E9" s="160"/>
      <c r="F9" s="160"/>
      <c r="G9" s="160"/>
      <c r="H9" s="160"/>
      <c r="I9" s="160"/>
      <c r="J9" s="160"/>
      <c r="N9" s="11"/>
      <c r="O9" s="1" t="s">
        <v>54</v>
      </c>
      <c r="P9" s="1">
        <v>5</v>
      </c>
      <c r="R9" s="1">
        <v>4</v>
      </c>
    </row>
    <row r="10" spans="1:25" ht="15" customHeight="1" x14ac:dyDescent="0.25">
      <c r="A10" s="161" t="s">
        <v>2</v>
      </c>
      <c r="B10" s="162"/>
      <c r="C10" s="163"/>
      <c r="D10" s="160"/>
      <c r="E10" s="160"/>
      <c r="F10" s="160"/>
      <c r="G10" s="160"/>
      <c r="H10" s="160"/>
      <c r="I10" s="160"/>
      <c r="J10" s="160"/>
      <c r="N10" s="11"/>
    </row>
    <row r="11" spans="1:25" ht="15" customHeight="1" x14ac:dyDescent="0.25">
      <c r="A11" s="161" t="s">
        <v>3</v>
      </c>
      <c r="B11" s="162"/>
      <c r="C11" s="163"/>
      <c r="D11" s="160"/>
      <c r="E11" s="160"/>
      <c r="F11" s="160"/>
      <c r="G11" s="160"/>
      <c r="H11" s="160"/>
      <c r="I11" s="160"/>
      <c r="J11" s="160"/>
      <c r="K11" s="137"/>
      <c r="L11" s="137"/>
      <c r="M11" s="137"/>
      <c r="N11" s="11"/>
    </row>
    <row r="12" spans="1:25" ht="14.25" customHeight="1" x14ac:dyDescent="0.25">
      <c r="A12" s="2"/>
      <c r="K12" s="137"/>
      <c r="L12" s="137"/>
      <c r="M12" s="137"/>
      <c r="N12" s="11"/>
      <c r="O12" s="1" t="s">
        <v>14</v>
      </c>
      <c r="P12" s="4"/>
      <c r="W12" s="4"/>
      <c r="X12" s="4"/>
      <c r="Y12" s="4"/>
    </row>
    <row r="13" spans="1:25" ht="18" customHeight="1" x14ac:dyDescent="0.25">
      <c r="A13" s="34"/>
      <c r="B13" s="34"/>
      <c r="C13" s="34"/>
      <c r="D13" s="34"/>
      <c r="E13" s="34"/>
      <c r="F13" s="38"/>
      <c r="G13" s="38"/>
      <c r="H13" s="106"/>
      <c r="I13" s="106"/>
      <c r="J13" s="106"/>
      <c r="K13" s="106"/>
      <c r="L13" s="39"/>
      <c r="M13" s="38"/>
      <c r="N13" s="11"/>
      <c r="O13" s="1" t="s">
        <v>15</v>
      </c>
      <c r="P13" s="4"/>
      <c r="R13" s="49">
        <v>3</v>
      </c>
      <c r="S13" s="138" t="s">
        <v>24</v>
      </c>
      <c r="T13" s="138"/>
      <c r="W13" s="4"/>
      <c r="X13" s="4"/>
      <c r="Y13" s="4"/>
    </row>
    <row r="14" spans="1:25" ht="15" customHeight="1" x14ac:dyDescent="0.2">
      <c r="A14" s="139" t="s">
        <v>31</v>
      </c>
      <c r="B14" s="139"/>
      <c r="C14" s="139"/>
      <c r="D14" s="139"/>
      <c r="E14" s="35"/>
      <c r="F14" s="35"/>
      <c r="G14" s="35"/>
      <c r="H14" s="136" t="s">
        <v>41</v>
      </c>
      <c r="I14" s="136"/>
      <c r="J14" s="136"/>
      <c r="K14" s="136"/>
      <c r="L14" s="42"/>
      <c r="M14" s="40"/>
      <c r="O14" s="3" t="s">
        <v>25</v>
      </c>
      <c r="P14" s="4"/>
      <c r="R14" s="49">
        <v>1</v>
      </c>
      <c r="S14" s="138" t="s">
        <v>23</v>
      </c>
      <c r="T14" s="138"/>
      <c r="W14" s="4"/>
      <c r="X14" s="4"/>
      <c r="Y14" s="4"/>
    </row>
    <row r="15" spans="1:25" ht="5.25" customHeight="1" x14ac:dyDescent="0.2">
      <c r="A15" s="139"/>
      <c r="B15" s="139"/>
      <c r="C15" s="139"/>
      <c r="D15" s="139"/>
      <c r="E15" s="35"/>
      <c r="F15" s="35"/>
      <c r="G15" s="35"/>
      <c r="H15" s="136"/>
      <c r="I15" s="136"/>
      <c r="J15" s="136"/>
      <c r="K15" s="136"/>
      <c r="L15" s="42"/>
      <c r="M15" s="40"/>
      <c r="P15" s="4"/>
      <c r="R15" s="50"/>
      <c r="S15" s="51"/>
      <c r="T15" s="51"/>
      <c r="W15" s="4"/>
      <c r="X15" s="4"/>
      <c r="Y15" s="4"/>
    </row>
    <row r="16" spans="1:25" ht="15" customHeight="1" x14ac:dyDescent="0.2">
      <c r="A16" s="132"/>
      <c r="B16" s="132"/>
      <c r="C16" s="33"/>
      <c r="D16" s="33"/>
      <c r="E16" s="35"/>
      <c r="F16" s="35"/>
      <c r="G16" s="35"/>
      <c r="H16" s="136"/>
      <c r="I16" s="136"/>
      <c r="J16" s="136"/>
      <c r="K16" s="136"/>
      <c r="L16" s="33"/>
      <c r="M16" s="78"/>
      <c r="N16" s="3"/>
      <c r="P16" s="13"/>
      <c r="R16" s="47">
        <v>1</v>
      </c>
      <c r="S16" s="144" t="s">
        <v>28</v>
      </c>
      <c r="T16" s="144"/>
      <c r="W16" s="4"/>
      <c r="X16" s="4"/>
      <c r="Y16" s="4"/>
    </row>
    <row r="17" spans="1:26" ht="15" customHeight="1" x14ac:dyDescent="0.2">
      <c r="A17" s="121" t="str">
        <f>IF(R16=1,"Please Select Your Request Type",IF(R16=2,"Bundle Pricing?",IF(R16=3,"Changing/Adding Bundle Pricing Settings?","")))</f>
        <v>Please Select Your Request Type</v>
      </c>
      <c r="B17" s="121"/>
      <c r="C17" s="121"/>
      <c r="D17" s="121"/>
      <c r="E17" s="121"/>
      <c r="F17" s="35"/>
      <c r="G17" s="35"/>
      <c r="H17" s="125" t="s">
        <v>26</v>
      </c>
      <c r="I17" s="126"/>
      <c r="J17" s="126"/>
      <c r="K17" s="127"/>
      <c r="L17" s="33"/>
      <c r="M17" s="78"/>
      <c r="N17" s="3"/>
      <c r="O17" s="3"/>
      <c r="P17" s="13"/>
      <c r="R17" s="47" t="b">
        <v>0</v>
      </c>
      <c r="S17" s="144" t="s">
        <v>32</v>
      </c>
      <c r="T17" s="144"/>
      <c r="W17" s="4"/>
      <c r="X17" s="4"/>
      <c r="Y17" s="4"/>
    </row>
    <row r="18" spans="1:26" ht="15" customHeight="1" x14ac:dyDescent="0.2">
      <c r="A18" s="121"/>
      <c r="B18" s="121"/>
      <c r="C18" s="121"/>
      <c r="D18" s="121"/>
      <c r="E18" s="121"/>
      <c r="F18" s="35"/>
      <c r="G18" s="35"/>
      <c r="H18" s="128"/>
      <c r="I18" s="129"/>
      <c r="J18" s="129"/>
      <c r="K18" s="130"/>
      <c r="L18" s="12"/>
      <c r="M18" s="12"/>
      <c r="O18" s="3"/>
      <c r="P18" s="13"/>
      <c r="R18" s="47" t="b">
        <v>0</v>
      </c>
      <c r="S18" s="147" t="s">
        <v>53</v>
      </c>
      <c r="T18" s="147"/>
      <c r="W18" s="4"/>
      <c r="X18" s="4"/>
      <c r="Y18" s="4"/>
    </row>
    <row r="19" spans="1:26" ht="15" customHeight="1" x14ac:dyDescent="0.2">
      <c r="A19" s="132"/>
      <c r="B19" s="132"/>
      <c r="E19" s="12"/>
      <c r="F19" s="74"/>
      <c r="G19" s="74"/>
      <c r="H19" s="149" t="s">
        <v>40</v>
      </c>
      <c r="I19" s="149"/>
      <c r="J19" s="149"/>
      <c r="K19" s="149"/>
      <c r="L19" s="34"/>
      <c r="M19" s="74"/>
      <c r="O19" s="3" t="s">
        <v>13</v>
      </c>
      <c r="P19" s="13"/>
      <c r="R19" s="47" t="b">
        <v>0</v>
      </c>
      <c r="S19" s="48" t="s">
        <v>55</v>
      </c>
      <c r="T19" s="48"/>
      <c r="W19" s="4"/>
      <c r="X19" s="4"/>
      <c r="Y19" s="4"/>
    </row>
    <row r="20" spans="1:26" ht="24.75" customHeight="1" x14ac:dyDescent="0.2">
      <c r="A20" s="122" t="str">
        <f>IF(R17=FALSE,"Select you Bundle Pricing before selecting your pricing structure",IF(R17=1,"Select Current/Desired Pricing Method? ",IF(R17=2,"Select Current/Desired Pricing Method? ","")))</f>
        <v>Select you Bundle Pricing before selecting your pricing structure</v>
      </c>
      <c r="B20" s="122"/>
      <c r="C20" s="122"/>
      <c r="D20" s="122"/>
      <c r="E20" s="105"/>
      <c r="F20" s="41"/>
      <c r="G20" s="41"/>
      <c r="H20" s="153" t="s">
        <v>26</v>
      </c>
      <c r="I20" s="154"/>
      <c r="J20" s="154"/>
      <c r="K20" s="155"/>
      <c r="L20" s="46"/>
      <c r="M20" s="41"/>
      <c r="N20" s="12"/>
      <c r="O20" s="3" t="s">
        <v>21</v>
      </c>
      <c r="P20" s="13"/>
      <c r="R20" s="3"/>
      <c r="S20" s="3"/>
      <c r="T20" s="3"/>
      <c r="W20" s="4"/>
      <c r="X20" s="4"/>
      <c r="Y20" s="4"/>
    </row>
    <row r="21" spans="1:26" ht="20.25" customHeight="1" x14ac:dyDescent="0.2">
      <c r="A21" s="122"/>
      <c r="B21" s="122"/>
      <c r="C21" s="122"/>
      <c r="D21" s="122"/>
      <c r="E21" s="105"/>
      <c r="F21" s="34"/>
      <c r="G21" s="34"/>
      <c r="H21" s="140" t="s">
        <v>57</v>
      </c>
      <c r="I21" s="140"/>
      <c r="J21" s="140"/>
      <c r="K21" s="140"/>
      <c r="L21" s="31"/>
      <c r="M21" s="31"/>
      <c r="N21" s="3"/>
      <c r="O21" s="3" t="s">
        <v>22</v>
      </c>
      <c r="P21" s="13"/>
      <c r="R21" s="3"/>
      <c r="S21" s="3"/>
      <c r="T21" s="3"/>
      <c r="W21" s="4"/>
      <c r="X21" s="4"/>
      <c r="Y21" s="4"/>
    </row>
    <row r="22" spans="1:26" ht="18" customHeight="1" x14ac:dyDescent="0.2">
      <c r="A22" s="8"/>
      <c r="C22" s="34"/>
      <c r="D22" s="34"/>
      <c r="E22" s="34"/>
      <c r="F22" s="34"/>
      <c r="G22" s="34"/>
      <c r="H22" s="150" t="s">
        <v>26</v>
      </c>
      <c r="I22" s="151"/>
      <c r="J22" s="151"/>
      <c r="K22" s="152"/>
      <c r="L22" s="31"/>
      <c r="M22" s="31"/>
      <c r="N22" s="3"/>
      <c r="O22" s="3"/>
      <c r="P22" s="13"/>
      <c r="R22" s="3"/>
      <c r="S22" s="77" t="s">
        <v>38</v>
      </c>
      <c r="T22" s="77" t="s">
        <v>39</v>
      </c>
      <c r="W22" s="4"/>
      <c r="X22" s="4"/>
      <c r="Y22" s="4"/>
    </row>
    <row r="23" spans="1:26" ht="15" customHeight="1" x14ac:dyDescent="0.2">
      <c r="A23" s="148" t="s">
        <v>44</v>
      </c>
      <c r="B23" s="148"/>
      <c r="C23" s="108"/>
      <c r="E23" s="107"/>
      <c r="F23" s="107"/>
      <c r="G23" s="33"/>
      <c r="H23" s="33"/>
      <c r="I23" s="44"/>
      <c r="J23" s="44"/>
      <c r="K23" s="44"/>
      <c r="L23" s="31"/>
      <c r="M23" s="31"/>
      <c r="N23" s="3"/>
      <c r="O23" s="146"/>
      <c r="P23" s="94"/>
      <c r="Q23" s="145" t="s">
        <v>37</v>
      </c>
      <c r="R23" s="145"/>
      <c r="S23" s="103">
        <f>R14</f>
        <v>1</v>
      </c>
      <c r="T23" s="103">
        <f>C23</f>
        <v>0</v>
      </c>
      <c r="U23" s="104">
        <f>INDEX($S$25:$W$29,MATCH(S23,$R$25:$R$29,0),MATCH(T23,$S$24:$W$24,0))</f>
        <v>1</v>
      </c>
      <c r="V23" s="4"/>
      <c r="W23" s="4"/>
      <c r="X23" s="4"/>
      <c r="Y23" s="4"/>
    </row>
    <row r="24" spans="1:26" ht="15" customHeight="1" x14ac:dyDescent="0.2">
      <c r="A24" s="148"/>
      <c r="B24" s="148"/>
      <c r="C24" s="140" t="s">
        <v>43</v>
      </c>
      <c r="D24" s="142" t="s">
        <v>29</v>
      </c>
      <c r="E24" s="140" t="s">
        <v>30</v>
      </c>
      <c r="F24" s="34"/>
      <c r="G24" s="34"/>
      <c r="H24" s="31"/>
      <c r="I24" s="44"/>
      <c r="J24" s="44"/>
      <c r="K24" s="44"/>
      <c r="L24" s="31"/>
      <c r="M24" s="31"/>
      <c r="N24" s="3"/>
      <c r="O24" s="146"/>
      <c r="P24" s="94"/>
      <c r="Q24" s="12"/>
      <c r="S24" s="81">
        <v>0</v>
      </c>
      <c r="T24" s="81">
        <v>1</v>
      </c>
      <c r="U24" s="81">
        <v>2</v>
      </c>
      <c r="V24" s="81">
        <v>3</v>
      </c>
      <c r="W24" s="81">
        <v>4</v>
      </c>
    </row>
    <row r="25" spans="1:26" ht="15" customHeight="1" x14ac:dyDescent="0.2">
      <c r="A25" s="65"/>
      <c r="B25" s="65"/>
      <c r="C25" s="141"/>
      <c r="D25" s="143"/>
      <c r="E25" s="141"/>
      <c r="F25" s="34"/>
      <c r="G25" s="34"/>
      <c r="H25" s="31"/>
      <c r="I25" s="44"/>
      <c r="J25" s="44"/>
      <c r="K25" s="44"/>
      <c r="L25" s="31"/>
      <c r="M25" s="31"/>
      <c r="N25" s="3"/>
      <c r="O25" s="146"/>
      <c r="P25" s="94"/>
      <c r="Q25" s="95"/>
      <c r="R25" s="48">
        <v>1</v>
      </c>
      <c r="S25" s="102">
        <v>1</v>
      </c>
      <c r="T25" s="82">
        <v>2</v>
      </c>
      <c r="U25" s="80">
        <v>3</v>
      </c>
      <c r="V25" s="90">
        <v>4</v>
      </c>
      <c r="W25" s="80">
        <v>5</v>
      </c>
    </row>
    <row r="26" spans="1:26" ht="15" customHeight="1" x14ac:dyDescent="0.2">
      <c r="A26" s="65"/>
      <c r="B26" s="66" t="s">
        <v>33</v>
      </c>
      <c r="C26" s="69"/>
      <c r="D26" s="69"/>
      <c r="E26" s="69"/>
      <c r="F26" s="34"/>
      <c r="G26" s="34"/>
      <c r="H26" s="131" t="s">
        <v>56</v>
      </c>
      <c r="I26" s="131"/>
      <c r="J26" s="131"/>
      <c r="K26" s="131"/>
      <c r="L26" s="131"/>
      <c r="M26" s="31"/>
      <c r="N26" s="3"/>
      <c r="O26" s="146"/>
      <c r="P26" s="96"/>
      <c r="Q26" s="97"/>
      <c r="R26" s="48">
        <v>2</v>
      </c>
      <c r="S26" s="102">
        <v>6</v>
      </c>
      <c r="T26" s="82">
        <v>7</v>
      </c>
      <c r="U26" s="80">
        <v>8</v>
      </c>
      <c r="V26" s="90">
        <v>9</v>
      </c>
      <c r="W26" s="80">
        <v>10</v>
      </c>
    </row>
    <row r="27" spans="1:26" ht="15" customHeight="1" x14ac:dyDescent="0.2">
      <c r="A27" s="65"/>
      <c r="B27" s="66" t="s">
        <v>34</v>
      </c>
      <c r="C27" s="111"/>
      <c r="D27" s="111"/>
      <c r="E27" s="111"/>
      <c r="F27" s="34"/>
      <c r="G27" s="34"/>
      <c r="H27" s="131"/>
      <c r="I27" s="131"/>
      <c r="J27" s="131"/>
      <c r="K27" s="131"/>
      <c r="L27" s="131"/>
      <c r="M27" s="31"/>
      <c r="N27" s="3"/>
      <c r="O27" s="135"/>
      <c r="P27" s="98"/>
      <c r="Q27" s="32"/>
      <c r="R27" s="48">
        <v>3</v>
      </c>
      <c r="S27" s="102">
        <v>11</v>
      </c>
      <c r="T27" s="82">
        <v>12</v>
      </c>
      <c r="U27" s="80">
        <v>13</v>
      </c>
      <c r="V27" s="90">
        <v>14</v>
      </c>
      <c r="W27" s="80">
        <v>15</v>
      </c>
    </row>
    <row r="28" spans="1:26" ht="15" customHeight="1" x14ac:dyDescent="0.2">
      <c r="A28" s="65"/>
      <c r="B28" s="65"/>
      <c r="C28" s="34"/>
      <c r="D28" s="34"/>
      <c r="E28" s="34"/>
      <c r="F28" s="34"/>
      <c r="G28" s="34"/>
      <c r="H28" s="131"/>
      <c r="I28" s="131"/>
      <c r="J28" s="131"/>
      <c r="K28" s="131"/>
      <c r="L28" s="131"/>
      <c r="M28" s="31"/>
      <c r="N28" s="3"/>
      <c r="O28" s="135"/>
      <c r="P28" s="98"/>
      <c r="Q28" s="120"/>
      <c r="R28" s="48">
        <v>4</v>
      </c>
      <c r="S28" s="102">
        <v>16</v>
      </c>
      <c r="T28" s="82">
        <v>17</v>
      </c>
      <c r="U28" s="80">
        <v>18</v>
      </c>
      <c r="V28" s="90">
        <v>19</v>
      </c>
      <c r="W28" s="80">
        <v>20</v>
      </c>
    </row>
    <row r="29" spans="1:26" ht="15" customHeight="1" x14ac:dyDescent="0.2">
      <c r="A29" s="52"/>
      <c r="B29" s="52"/>
      <c r="C29" s="45"/>
      <c r="D29" s="123" t="str">
        <f>IF(R14=1,"",IF(R14=2,"Discount Rate",IF(R14=3,"Discount Rate",IF(R14=4,"Discount Rate",IF(R14=5,"Discount Rate","")))))</f>
        <v/>
      </c>
      <c r="E29" s="123" t="str">
        <f>IF(R14=1,"",IF(R14=2,"Other Volume %",IF(R14=3,"Other Volume %",IF(R14=4,"Other Volume %",IF(R14=5,"","")))))</f>
        <v/>
      </c>
      <c r="F29" s="123" t="str">
        <f>IF(R14=1,"",IF(R14=2,"Other Item Rate",IF(R14=3,"Other Item Rate",IF(R14=5,"",IF(R14=4,"Other Item Rate","")))))</f>
        <v/>
      </c>
      <c r="G29" s="123" t="str">
        <f>IF(R14=1,"",IF(R14=2,"",IF(R14=3,"ERR%",IF(R14=5,"",IF(R14=4,"","")))))</f>
        <v/>
      </c>
      <c r="H29" s="123"/>
      <c r="I29" s="91"/>
      <c r="J29" s="70"/>
      <c r="K29" s="61"/>
      <c r="L29" s="53"/>
      <c r="M29" s="53"/>
      <c r="N29" s="3"/>
      <c r="O29" s="135"/>
      <c r="P29" s="98"/>
      <c r="Q29" s="120"/>
      <c r="R29" s="48">
        <v>5</v>
      </c>
      <c r="S29" s="102">
        <v>21</v>
      </c>
      <c r="T29" s="82">
        <v>22</v>
      </c>
      <c r="U29" s="80">
        <v>23</v>
      </c>
      <c r="V29" s="90">
        <v>24</v>
      </c>
      <c r="W29" s="80">
        <v>25</v>
      </c>
    </row>
    <row r="30" spans="1:26" ht="16.5" customHeight="1" x14ac:dyDescent="0.2">
      <c r="A30" s="158" t="str">
        <f>IF(R14=1,"",IF(R14=2,"Interchange Fee Flag - 0",IF(R14=3,"Interchange Fee Flag - 3",IF(R14=4,"Interchange Fee Flag - 1",IF(R14=5,"Interchange Fee Flag - 0","")))))</f>
        <v/>
      </c>
      <c r="B30" s="158"/>
      <c r="C30" s="158"/>
      <c r="D30" s="123"/>
      <c r="E30" s="123"/>
      <c r="F30" s="123"/>
      <c r="G30" s="123"/>
      <c r="H30" s="123"/>
      <c r="I30" s="157" t="str">
        <f>IF(T23=0,"",IF(T23=1,"Note:",IF(T23=2,"Note:",IF(T23=3,"Note:",IF(T23=4,"Note:",IF(T23=5,"Note:"))))))</f>
        <v/>
      </c>
      <c r="J30" s="156">
        <f>INDEX($S$32:$W$36,MATCH(S23,$R$32:$R$36,0),MATCH(T23,$S$31:$W$31,0))</f>
        <v>0</v>
      </c>
      <c r="K30" s="156"/>
      <c r="L30" s="156"/>
      <c r="M30" s="59"/>
      <c r="N30" s="3"/>
      <c r="O30" s="135"/>
      <c r="P30" s="98"/>
      <c r="Q30" s="88"/>
      <c r="R30" s="3"/>
    </row>
    <row r="31" spans="1:26" ht="15" customHeight="1" x14ac:dyDescent="0.2">
      <c r="A31" s="142" t="str">
        <f>IF(R14=1,"",IF(R14=2,"MasterCard Qualified Credit",IF(R14=3,"MasterCard Credit",IF(R14=4,"MasterCard Credit",IF(R14=5,"MasterCard Credit *Qual Only")))))</f>
        <v/>
      </c>
      <c r="B31" s="142"/>
      <c r="C31" s="142"/>
      <c r="D31" s="112"/>
      <c r="E31" s="112"/>
      <c r="F31" s="114"/>
      <c r="G31" s="124"/>
      <c r="H31" s="124"/>
      <c r="I31" s="157"/>
      <c r="J31" s="156"/>
      <c r="K31" s="156"/>
      <c r="L31" s="156"/>
      <c r="M31" s="59"/>
      <c r="O31" s="135"/>
      <c r="P31" s="99"/>
      <c r="Q31" s="100"/>
      <c r="R31" s="3"/>
      <c r="S31" s="81">
        <v>0</v>
      </c>
      <c r="T31" s="88">
        <v>1</v>
      </c>
      <c r="U31" s="88">
        <v>2</v>
      </c>
      <c r="V31" s="88">
        <v>3</v>
      </c>
      <c r="W31" s="77">
        <v>4</v>
      </c>
      <c r="Y31" s="3"/>
      <c r="Z31" s="3"/>
    </row>
    <row r="32" spans="1:26" x14ac:dyDescent="0.25">
      <c r="A32" s="142" t="str">
        <f>IF(R14=1,"",IF(R14=2,"MasterCard Mid-Qualified Credit",IF(R14=3,"Visa Credit",IF(R14=4,"Visa Credit",IF(R14=5,"Visa Credit *Qual Only")))))</f>
        <v/>
      </c>
      <c r="B32" s="142"/>
      <c r="C32" s="142"/>
      <c r="D32" s="112"/>
      <c r="E32" s="112"/>
      <c r="F32" s="115"/>
      <c r="G32" s="124"/>
      <c r="H32" s="124"/>
      <c r="I32" s="157"/>
      <c r="J32" s="156"/>
      <c r="K32" s="156"/>
      <c r="L32" s="156"/>
      <c r="M32" s="59"/>
      <c r="N32" s="11"/>
      <c r="O32" s="135"/>
      <c r="P32" s="95"/>
      <c r="Q32" s="12"/>
      <c r="R32" s="48">
        <v>1</v>
      </c>
      <c r="S32" s="89">
        <v>0</v>
      </c>
      <c r="T32" s="89">
        <v>0</v>
      </c>
      <c r="U32" s="89">
        <v>0</v>
      </c>
      <c r="V32" s="80">
        <v>0</v>
      </c>
      <c r="W32" s="80">
        <v>0</v>
      </c>
      <c r="X32" s="4" t="s">
        <v>35</v>
      </c>
      <c r="Y32" s="3"/>
      <c r="Z32" s="3"/>
    </row>
    <row r="33" spans="1:26" ht="15" customHeight="1" x14ac:dyDescent="0.25">
      <c r="A33" s="142" t="str">
        <f>IF(R14=1,"",IF(R14=2,"MasterCard Non-Qualified Credit",IF(R14=3,"Discover Credit",IF(R14=4,"DiscoverCredit",IF(R14=5,"Discover Credit *Qual Only")))))</f>
        <v/>
      </c>
      <c r="B33" s="142"/>
      <c r="C33" s="142"/>
      <c r="D33" s="112"/>
      <c r="E33" s="112"/>
      <c r="F33" s="115"/>
      <c r="G33" s="124"/>
      <c r="H33" s="124"/>
      <c r="I33" s="34"/>
      <c r="J33" s="156"/>
      <c r="K33" s="156"/>
      <c r="L33" s="156"/>
      <c r="M33" s="59"/>
      <c r="N33" s="11"/>
      <c r="O33" s="101"/>
      <c r="P33" s="95"/>
      <c r="Q33" s="12"/>
      <c r="R33" s="48">
        <v>2</v>
      </c>
      <c r="S33" s="89">
        <v>0</v>
      </c>
      <c r="T33" s="92" t="s">
        <v>45</v>
      </c>
      <c r="U33" s="92" t="s">
        <v>46</v>
      </c>
      <c r="V33" s="92" t="s">
        <v>47</v>
      </c>
      <c r="W33" s="92" t="s">
        <v>48</v>
      </c>
      <c r="X33" s="4" t="s">
        <v>35</v>
      </c>
      <c r="Y33" s="3"/>
      <c r="Z33" s="3"/>
    </row>
    <row r="34" spans="1:26" ht="15" customHeight="1" x14ac:dyDescent="0.25">
      <c r="A34" s="142" t="str">
        <f>IF(R14=1,"",IF(R14=2,"Visa Qualified Credit",IF(R14=3,"Amex Credit",IF(R14=4,"Amex Credit",IF(R14=5,"Amex Credit")))))</f>
        <v/>
      </c>
      <c r="B34" s="142"/>
      <c r="C34" s="142"/>
      <c r="D34" s="112"/>
      <c r="E34" s="112"/>
      <c r="F34" s="115"/>
      <c r="G34" s="133"/>
      <c r="H34" s="133"/>
      <c r="I34" s="34"/>
      <c r="J34" s="156"/>
      <c r="K34" s="156"/>
      <c r="L34" s="156"/>
      <c r="M34" s="59"/>
      <c r="N34" s="13"/>
      <c r="O34" s="43"/>
      <c r="Q34" s="13"/>
      <c r="R34" s="48">
        <v>3</v>
      </c>
      <c r="S34" s="89">
        <v>0</v>
      </c>
      <c r="T34" s="92" t="s">
        <v>45</v>
      </c>
      <c r="U34" s="92" t="s">
        <v>49</v>
      </c>
      <c r="V34" s="92" t="s">
        <v>50</v>
      </c>
      <c r="W34" s="92" t="s">
        <v>51</v>
      </c>
      <c r="X34" s="4" t="s">
        <v>35</v>
      </c>
      <c r="Y34" s="3"/>
      <c r="Z34" s="3"/>
    </row>
    <row r="35" spans="1:26" ht="15" customHeight="1" x14ac:dyDescent="0.25">
      <c r="A35" s="142" t="str">
        <f>IF(R14=1,"",IF(R14=2,"Visa Mid-Qualified Credit",IF(R14=3,"",IF(R14=4,"",IF(R14=5,"")))))</f>
        <v/>
      </c>
      <c r="B35" s="142"/>
      <c r="C35" s="142"/>
      <c r="D35" s="112"/>
      <c r="E35" s="112"/>
      <c r="F35" s="115"/>
      <c r="G35" s="133"/>
      <c r="H35" s="133"/>
      <c r="I35" s="58"/>
      <c r="J35" s="156"/>
      <c r="K35" s="156"/>
      <c r="L35" s="156"/>
      <c r="M35" s="59"/>
      <c r="P35" s="4"/>
      <c r="Q35" s="4"/>
      <c r="R35" s="48">
        <v>4</v>
      </c>
      <c r="S35" s="89">
        <v>0</v>
      </c>
      <c r="T35" s="92" t="s">
        <v>45</v>
      </c>
      <c r="U35" s="92" t="s">
        <v>49</v>
      </c>
      <c r="V35" s="92" t="s">
        <v>50</v>
      </c>
      <c r="W35" s="92" t="s">
        <v>51</v>
      </c>
      <c r="X35" s="4" t="s">
        <v>35</v>
      </c>
      <c r="Y35" s="3"/>
      <c r="Z35" s="3"/>
    </row>
    <row r="36" spans="1:26" ht="15" customHeight="1" x14ac:dyDescent="0.25">
      <c r="A36" s="142" t="str">
        <f>IF(R14=1,"",IF(R14=2,"Visa Non-Qualified Credit",IF(R14=3,"MasterCard Debit",IF(R14=4,"MasterCard Debit",IF(R14=5,"MasterCard Debit *Qual Only")))))</f>
        <v/>
      </c>
      <c r="B36" s="142"/>
      <c r="C36" s="142"/>
      <c r="D36" s="112"/>
      <c r="E36" s="112"/>
      <c r="F36" s="115"/>
      <c r="G36" s="124"/>
      <c r="H36" s="124"/>
      <c r="I36" s="34"/>
      <c r="J36" s="156"/>
      <c r="K36" s="156"/>
      <c r="L36" s="156"/>
      <c r="M36" s="56"/>
      <c r="N36" s="11"/>
      <c r="O36" s="1" t="s">
        <v>26</v>
      </c>
      <c r="P36" s="4"/>
      <c r="R36" s="48">
        <v>5</v>
      </c>
      <c r="S36" s="89">
        <v>0</v>
      </c>
      <c r="T36" s="92" t="s">
        <v>42</v>
      </c>
      <c r="U36" s="92" t="s">
        <v>42</v>
      </c>
      <c r="V36" s="80">
        <v>0</v>
      </c>
      <c r="W36" s="92" t="s">
        <v>42</v>
      </c>
      <c r="X36" s="4" t="s">
        <v>35</v>
      </c>
      <c r="Y36" s="3"/>
      <c r="Z36" s="3"/>
    </row>
    <row r="37" spans="1:26" ht="15" customHeight="1" x14ac:dyDescent="0.25">
      <c r="A37" s="142" t="str">
        <f>IF(R14=1,"",IF(R14=2,"Discover Qualified Credit",IF(R14=3,"Visa Debit",IF(R14=4,"Visa Debit",IF(R14=5,"Visa Debit *Qual Only")))))</f>
        <v/>
      </c>
      <c r="B37" s="142"/>
      <c r="C37" s="142"/>
      <c r="D37" s="112"/>
      <c r="E37" s="112"/>
      <c r="F37" s="115"/>
      <c r="G37" s="124"/>
      <c r="H37" s="124"/>
      <c r="I37" s="34"/>
      <c r="J37" s="156"/>
      <c r="K37" s="156"/>
      <c r="L37" s="156"/>
      <c r="M37" s="56"/>
      <c r="N37" s="11"/>
      <c r="O37" s="1" t="s">
        <v>17</v>
      </c>
      <c r="P37" s="4"/>
      <c r="R37" s="13"/>
      <c r="S37" s="3"/>
      <c r="T37" s="12"/>
      <c r="U37" s="88"/>
      <c r="V37" s="88"/>
      <c r="W37" s="77"/>
      <c r="X37" s="3"/>
      <c r="Y37" s="3"/>
      <c r="Z37" s="3"/>
    </row>
    <row r="38" spans="1:26" ht="15" customHeight="1" x14ac:dyDescent="0.2">
      <c r="A38" s="142" t="str">
        <f>IF(R14=1,"",IF(R14=2,"Discover Mid-Qualified Credit",IF(R14=3,"Discover Debit",IF(R14=4,"Discover Debit",IF(R14=5,"Discover Debit *Qual Only")))))</f>
        <v/>
      </c>
      <c r="B38" s="142"/>
      <c r="C38" s="142"/>
      <c r="D38" s="112"/>
      <c r="E38" s="112"/>
      <c r="F38" s="115"/>
      <c r="G38" s="124"/>
      <c r="H38" s="124"/>
      <c r="I38" s="34"/>
      <c r="J38" s="156"/>
      <c r="K38" s="156"/>
      <c r="L38" s="156"/>
      <c r="M38" s="56"/>
      <c r="N38" s="22"/>
      <c r="O38" s="3" t="s">
        <v>27</v>
      </c>
      <c r="P38" s="13"/>
      <c r="Q38" s="13"/>
      <c r="R38" s="48" t="s">
        <v>36</v>
      </c>
      <c r="S38" s="110">
        <f>C26+C27</f>
        <v>0</v>
      </c>
      <c r="T38" s="109">
        <f>D26+D27+E26+E27</f>
        <v>0</v>
      </c>
      <c r="U38" s="93" t="b">
        <f>S38&gt;T38</f>
        <v>0</v>
      </c>
      <c r="V38" s="104" t="b">
        <f>T38&gt;S38</f>
        <v>0</v>
      </c>
      <c r="W38" s="77"/>
      <c r="X38" s="3"/>
      <c r="Y38" s="3"/>
      <c r="Z38" s="3"/>
    </row>
    <row r="39" spans="1:26" ht="15" customHeight="1" x14ac:dyDescent="0.2">
      <c r="A39" s="142" t="str">
        <f>IF(R14=1,"",IF(R14=2,"Discover Non-Qualified Credit",IF(R14=3,"Pin Debit",IF(R14=4,"Pin Debit",IF(R14=5,"Pin Debit")))))</f>
        <v/>
      </c>
      <c r="B39" s="142"/>
      <c r="C39" s="142"/>
      <c r="D39" s="112"/>
      <c r="E39" s="112"/>
      <c r="F39" s="115"/>
      <c r="G39" s="133"/>
      <c r="H39" s="133"/>
      <c r="I39" s="34"/>
      <c r="J39" s="156"/>
      <c r="K39" s="156"/>
      <c r="L39" s="156"/>
      <c r="M39" s="56"/>
      <c r="N39" s="13"/>
      <c r="O39" s="3"/>
      <c r="P39" s="13"/>
      <c r="Q39" s="13"/>
      <c r="S39" s="81"/>
      <c r="T39" s="81"/>
      <c r="U39" s="81"/>
      <c r="V39" s="81"/>
      <c r="X39" s="3"/>
      <c r="Y39" s="3"/>
      <c r="Z39" s="3"/>
    </row>
    <row r="40" spans="1:26" ht="15" customHeight="1" x14ac:dyDescent="0.2">
      <c r="A40" s="142" t="str">
        <f>IF(R14=1,"",IF(R14=2,"Amex Credit",IF(R14=3,"",IF(R14=4,"",IF(R14=5,"")))))</f>
        <v/>
      </c>
      <c r="B40" s="142"/>
      <c r="C40" s="142"/>
      <c r="D40" s="112"/>
      <c r="E40" s="112"/>
      <c r="F40" s="115"/>
      <c r="G40" s="133"/>
      <c r="H40" s="133"/>
      <c r="I40" s="34"/>
      <c r="J40" s="156"/>
      <c r="K40" s="156"/>
      <c r="L40" s="156"/>
      <c r="M40" s="56"/>
      <c r="N40" s="4"/>
      <c r="O40" s="1" t="s">
        <v>26</v>
      </c>
      <c r="P40" s="4"/>
      <c r="Q40" s="4"/>
      <c r="R40" s="77"/>
      <c r="S40" s="3"/>
      <c r="T40" s="12"/>
      <c r="U40" s="88"/>
      <c r="V40" s="88"/>
      <c r="W40" s="77"/>
      <c r="X40" s="3"/>
      <c r="Y40" s="3"/>
      <c r="Z40" s="3"/>
    </row>
    <row r="41" spans="1:26" ht="15" customHeight="1" x14ac:dyDescent="0.2">
      <c r="A41" s="32"/>
      <c r="B41" s="32"/>
      <c r="C41" s="32"/>
      <c r="D41" s="94"/>
      <c r="E41" s="113"/>
      <c r="F41" s="116"/>
      <c r="G41" s="117"/>
      <c r="H41" s="117"/>
      <c r="I41" s="62"/>
      <c r="J41" s="156"/>
      <c r="K41" s="156"/>
      <c r="L41" s="156"/>
      <c r="M41" s="32"/>
      <c r="N41" s="4"/>
      <c r="O41" s="1" t="s">
        <v>18</v>
      </c>
      <c r="P41" s="4"/>
      <c r="Q41" s="4"/>
      <c r="R41" s="77"/>
      <c r="S41" s="3"/>
      <c r="T41" s="12"/>
      <c r="U41" s="88"/>
      <c r="V41" s="88"/>
      <c r="W41" s="77"/>
      <c r="X41" s="3"/>
      <c r="Y41" s="3"/>
      <c r="Z41" s="3"/>
    </row>
    <row r="42" spans="1:26" ht="15" customHeight="1" x14ac:dyDescent="0.25">
      <c r="A42" s="142" t="str">
        <f>IF(R14=1,"",IF(R14=2,"MasterCard Qualified Debit",IF(R14=3,"",IF(R14=4,"",IF(R14=5,"")))))</f>
        <v/>
      </c>
      <c r="B42" s="142"/>
      <c r="C42" s="142"/>
      <c r="D42" s="112"/>
      <c r="E42" s="112"/>
      <c r="F42" s="114"/>
      <c r="G42" s="166"/>
      <c r="H42" s="166"/>
      <c r="I42" s="58"/>
      <c r="J42" s="56"/>
      <c r="K42" s="56"/>
      <c r="L42" s="56"/>
      <c r="M42" s="56"/>
      <c r="N42" s="4"/>
      <c r="O42" s="1" t="s">
        <v>19</v>
      </c>
      <c r="P42" s="17"/>
      <c r="Q42" s="4"/>
      <c r="R42" s="77"/>
      <c r="S42" s="3"/>
      <c r="T42" s="12"/>
      <c r="U42" s="88"/>
      <c r="V42" s="88"/>
      <c r="W42" s="77"/>
      <c r="X42" s="3"/>
      <c r="Y42" s="3"/>
      <c r="Z42" s="3"/>
    </row>
    <row r="43" spans="1:26" ht="15" customHeight="1" x14ac:dyDescent="0.2">
      <c r="A43" s="142" t="str">
        <f>IF(R14=1,"",IF(R14=2,"MasterCard Mid-Qualified Debit",IF(R14=3,"",IF(R14=4,"",IF(R14=5,"")))))</f>
        <v/>
      </c>
      <c r="B43" s="142"/>
      <c r="C43" s="142"/>
      <c r="D43" s="112"/>
      <c r="E43" s="112"/>
      <c r="F43" s="115"/>
      <c r="G43" s="167"/>
      <c r="H43" s="167"/>
      <c r="I43" s="12"/>
      <c r="J43" s="56"/>
      <c r="K43" s="56"/>
      <c r="L43" s="56"/>
      <c r="M43" s="56"/>
      <c r="N43" s="4"/>
      <c r="O43" s="1" t="s">
        <v>52</v>
      </c>
      <c r="P43" s="4"/>
      <c r="Q43" s="4"/>
      <c r="R43" s="77"/>
      <c r="S43" s="3"/>
      <c r="T43" s="12"/>
      <c r="U43" s="88"/>
      <c r="V43" s="88"/>
      <c r="W43" s="77"/>
      <c r="X43" s="3"/>
      <c r="Y43" s="3"/>
      <c r="Z43" s="3"/>
    </row>
    <row r="44" spans="1:26" ht="15" customHeight="1" x14ac:dyDescent="0.2">
      <c r="A44" s="142" t="str">
        <f>IF(R14=1,"",IF(R14=2,"MasterCard Non-Qualified Debit",IF(R14=3,"",IF(R14=4,"",IF(R14=5,"")))))</f>
        <v/>
      </c>
      <c r="B44" s="142"/>
      <c r="C44" s="142"/>
      <c r="D44" s="112"/>
      <c r="E44" s="112"/>
      <c r="F44" s="115"/>
      <c r="G44" s="133"/>
      <c r="H44" s="133"/>
      <c r="I44" s="57"/>
      <c r="J44" s="56"/>
      <c r="K44" s="56"/>
      <c r="L44" s="56"/>
      <c r="M44" s="56"/>
      <c r="N44" s="4"/>
      <c r="O44" s="1" t="s">
        <v>20</v>
      </c>
      <c r="P44" s="4"/>
      <c r="Q44" s="4"/>
      <c r="R44" s="77"/>
      <c r="S44" s="3"/>
      <c r="T44" s="12"/>
      <c r="U44" s="88"/>
      <c r="V44" s="88"/>
      <c r="W44" s="77"/>
      <c r="X44" s="3"/>
      <c r="Y44" s="3"/>
      <c r="Z44" s="3"/>
    </row>
    <row r="45" spans="1:26" ht="12.75" x14ac:dyDescent="0.2">
      <c r="A45" s="142" t="str">
        <f>IF(R14=1,"",IF(R14=2,"Visa Qualified Debit",IF(R14=3,"",IF(R14=4,"",IF(R14=5,"")))))</f>
        <v/>
      </c>
      <c r="B45" s="142"/>
      <c r="C45" s="142"/>
      <c r="D45" s="112"/>
      <c r="E45" s="112"/>
      <c r="F45" s="115"/>
      <c r="G45" s="133"/>
      <c r="H45" s="133"/>
      <c r="I45" s="32"/>
      <c r="J45" s="56"/>
      <c r="K45" s="56"/>
      <c r="L45" s="56"/>
      <c r="M45" s="56"/>
      <c r="N45" s="4"/>
      <c r="P45" s="4"/>
      <c r="Q45" s="4"/>
      <c r="R45" s="4"/>
      <c r="S45" s="12"/>
      <c r="T45" s="12"/>
      <c r="U45" s="88"/>
      <c r="V45" s="88"/>
      <c r="W45" s="77"/>
      <c r="X45" s="3"/>
      <c r="Y45" s="3"/>
      <c r="Z45" s="3"/>
    </row>
    <row r="46" spans="1:26" ht="14.25" customHeight="1" x14ac:dyDescent="0.2">
      <c r="A46" s="142" t="str">
        <f>IF(R14=1,"",IF(R14=2,"Visa Mid-Qualified Debit",IF(R14=3,"",IF(R14=4,"",IF(R14=5,"")))))</f>
        <v/>
      </c>
      <c r="B46" s="142"/>
      <c r="C46" s="142"/>
      <c r="D46" s="112"/>
      <c r="E46" s="112"/>
      <c r="F46" s="115"/>
      <c r="G46" s="133"/>
      <c r="H46" s="133"/>
      <c r="I46" s="32"/>
      <c r="J46" s="56"/>
      <c r="K46" s="56"/>
      <c r="L46" s="56"/>
      <c r="M46" s="56"/>
      <c r="N46" s="4"/>
      <c r="O46" s="1" t="s">
        <v>26</v>
      </c>
      <c r="P46" s="4"/>
      <c r="Q46" s="4"/>
      <c r="R46" s="4"/>
      <c r="S46" s="3"/>
      <c r="T46" s="3"/>
      <c r="U46" s="77"/>
      <c r="V46" s="77"/>
      <c r="W46" s="77"/>
      <c r="X46" s="3"/>
      <c r="Y46" s="3"/>
      <c r="Z46" s="3"/>
    </row>
    <row r="47" spans="1:26" ht="15" customHeight="1" x14ac:dyDescent="0.2">
      <c r="A47" s="142" t="str">
        <f>IF(R14=1,"",IF(R14=2,"Visa Non-Qualified Debit",IF(R14=3,"",IF(R14=4,"",IF(R14=5,"")))))</f>
        <v/>
      </c>
      <c r="B47" s="142"/>
      <c r="C47" s="142"/>
      <c r="D47" s="112"/>
      <c r="E47" s="112"/>
      <c r="F47" s="115"/>
      <c r="G47" s="133"/>
      <c r="H47" s="133"/>
      <c r="I47" s="32"/>
      <c r="J47" s="56"/>
      <c r="K47" s="56"/>
      <c r="L47" s="56"/>
      <c r="M47" s="56"/>
      <c r="N47" s="4"/>
      <c r="O47" s="1" t="s">
        <v>58</v>
      </c>
      <c r="S47" s="3"/>
      <c r="T47" s="3"/>
      <c r="U47" s="77"/>
      <c r="V47" s="77"/>
      <c r="W47" s="77"/>
      <c r="X47" s="3"/>
      <c r="Y47" s="3"/>
      <c r="Z47" s="3"/>
    </row>
    <row r="48" spans="1:26" ht="15" customHeight="1" x14ac:dyDescent="0.2">
      <c r="A48" s="142" t="str">
        <f>IF(R14=1,"",IF(R14=2,"Discover Qualified Debit",IF(R14=3,"",IF(R14=4,"",IF(R14=5,"")))))</f>
        <v/>
      </c>
      <c r="B48" s="142"/>
      <c r="C48" s="142"/>
      <c r="D48" s="112"/>
      <c r="E48" s="112"/>
      <c r="F48" s="115"/>
      <c r="G48" s="133"/>
      <c r="H48" s="133"/>
      <c r="I48" s="32"/>
      <c r="J48" s="56"/>
      <c r="K48" s="56"/>
      <c r="L48" s="56"/>
      <c r="M48" s="56"/>
      <c r="N48" s="4"/>
      <c r="S48" s="3"/>
      <c r="T48" s="3"/>
      <c r="U48" s="77"/>
      <c r="V48" s="77"/>
      <c r="W48" s="77"/>
      <c r="X48" s="3"/>
      <c r="Y48" s="3"/>
      <c r="Z48" s="3"/>
    </row>
    <row r="49" spans="1:26" ht="15" customHeight="1" x14ac:dyDescent="0.2">
      <c r="A49" s="142" t="str">
        <f>IF(R14=1,"",IF(R14=2,"Discover Mid-Qualified Debit",IF(R14=3,"",IF(R14=4,"",IF(R14=5,"")))))</f>
        <v/>
      </c>
      <c r="B49" s="142"/>
      <c r="C49" s="142"/>
      <c r="D49" s="112"/>
      <c r="E49" s="112"/>
      <c r="F49" s="115"/>
      <c r="G49" s="133"/>
      <c r="H49" s="133"/>
      <c r="I49" s="32"/>
      <c r="J49" s="56"/>
      <c r="K49" s="56"/>
      <c r="L49" s="56"/>
      <c r="M49" s="56"/>
      <c r="N49" s="4"/>
      <c r="O49" s="1" t="str">
        <f>IF(R13=1,"",IF(R13=2,"",IF(R13=3,"",IF(R13=4,"NOTE:",IF(R13=5,"NOTE:",IF(R13=6,"",""))))))</f>
        <v/>
      </c>
      <c r="S49" s="3"/>
      <c r="T49" s="3"/>
      <c r="U49" s="77"/>
      <c r="V49" s="77"/>
      <c r="W49" s="77"/>
      <c r="X49" s="3"/>
      <c r="Y49" s="3"/>
      <c r="Z49" s="3"/>
    </row>
    <row r="50" spans="1:26" ht="15" customHeight="1" x14ac:dyDescent="0.2">
      <c r="A50" s="142" t="str">
        <f>IF(R14=1,"",IF(R14=2,"Discover Non-Qualified Debit",IF(R14=3,"",IF(R14=4,"",IF(R14=5,"")))))</f>
        <v/>
      </c>
      <c r="B50" s="142"/>
      <c r="C50" s="142"/>
      <c r="D50" s="112"/>
      <c r="E50" s="112"/>
      <c r="F50" s="115"/>
      <c r="G50" s="170"/>
      <c r="H50" s="170"/>
      <c r="I50" s="32"/>
      <c r="J50" s="56"/>
      <c r="K50" s="56"/>
      <c r="L50" s="56"/>
      <c r="M50" s="56"/>
      <c r="N50" s="4"/>
      <c r="S50" s="3"/>
      <c r="T50" s="3"/>
      <c r="U50" s="77"/>
      <c r="V50" s="77"/>
      <c r="W50" s="77"/>
      <c r="X50" s="3"/>
      <c r="Y50" s="3"/>
      <c r="Z50" s="3"/>
    </row>
    <row r="51" spans="1:26" s="18" customFormat="1" ht="15" customHeight="1" x14ac:dyDescent="0.2">
      <c r="A51" s="142" t="str">
        <f>IF(R14=1,"",IF(R14=2,"Pin Debit",IF(R14=3,"",IF(R14=4,"",IF(R14=5,"")))))</f>
        <v/>
      </c>
      <c r="B51" s="142"/>
      <c r="C51" s="142"/>
      <c r="D51" s="112"/>
      <c r="E51" s="112"/>
      <c r="F51" s="115"/>
      <c r="G51" s="118"/>
      <c r="H51" s="119"/>
      <c r="I51" s="32"/>
      <c r="J51" s="56"/>
      <c r="K51" s="56"/>
      <c r="L51" s="56"/>
      <c r="M51" s="20"/>
      <c r="U51" s="10"/>
      <c r="V51" s="10"/>
    </row>
    <row r="52" spans="1:26" s="18" customFormat="1" ht="15" customHeight="1" x14ac:dyDescent="0.2">
      <c r="A52" s="83"/>
      <c r="B52" s="83"/>
      <c r="C52" s="83"/>
      <c r="D52" s="53"/>
      <c r="E52" s="53"/>
      <c r="F52" s="53"/>
      <c r="G52" s="53"/>
      <c r="H52" s="53"/>
      <c r="I52" s="32"/>
      <c r="J52" s="56"/>
      <c r="K52" s="85"/>
      <c r="L52" s="85"/>
      <c r="M52" s="20"/>
      <c r="R52" s="10"/>
      <c r="S52" s="12"/>
      <c r="T52" s="12"/>
      <c r="U52" s="88"/>
      <c r="V52" s="88"/>
      <c r="W52" s="12"/>
    </row>
    <row r="53" spans="1:26" ht="13.5" customHeight="1" x14ac:dyDescent="0.2">
      <c r="A53" s="83"/>
      <c r="B53" s="83"/>
      <c r="C53" s="83"/>
      <c r="D53" s="53"/>
      <c r="E53" s="53"/>
      <c r="F53" s="53"/>
      <c r="G53" s="53"/>
      <c r="H53" s="53"/>
      <c r="I53" s="55"/>
      <c r="J53" s="32"/>
      <c r="K53" s="85"/>
      <c r="L53" s="85"/>
      <c r="M53" s="24"/>
      <c r="N53" s="4"/>
      <c r="O53" s="4"/>
      <c r="S53" s="12"/>
      <c r="T53" s="12"/>
      <c r="U53" s="88"/>
      <c r="V53" s="88"/>
      <c r="W53" s="12"/>
    </row>
    <row r="54" spans="1:26" ht="15" customHeight="1" x14ac:dyDescent="0.2">
      <c r="A54" s="34"/>
      <c r="B54" s="34"/>
      <c r="C54" s="34"/>
      <c r="D54" s="63"/>
      <c r="E54" s="72"/>
      <c r="F54" s="64"/>
      <c r="G54" s="84"/>
      <c r="H54" s="84"/>
      <c r="I54" s="54"/>
      <c r="J54" s="54"/>
      <c r="K54" s="53"/>
      <c r="L54" s="53"/>
      <c r="M54" s="73"/>
      <c r="N54" s="15"/>
      <c r="O54" s="4"/>
      <c r="S54" s="12"/>
      <c r="T54" s="12"/>
      <c r="U54" s="88"/>
      <c r="V54" s="88"/>
      <c r="W54" s="12"/>
    </row>
    <row r="55" spans="1:26" ht="13.5" customHeight="1" x14ac:dyDescent="0.2">
      <c r="A55" s="34"/>
      <c r="B55" s="34"/>
      <c r="C55" s="34"/>
      <c r="D55" s="72"/>
      <c r="E55" s="67"/>
      <c r="F55" s="68"/>
      <c r="G55" s="84"/>
      <c r="H55" s="84"/>
      <c r="I55" s="60"/>
      <c r="J55" s="60"/>
      <c r="N55" s="18"/>
      <c r="O55" s="18"/>
      <c r="P55" s="18"/>
      <c r="Q55" s="4"/>
      <c r="R55" s="4"/>
      <c r="S55" s="12"/>
      <c r="T55" s="12"/>
      <c r="U55" s="88"/>
      <c r="V55" s="88"/>
      <c r="W55" s="12"/>
      <c r="X55" s="4"/>
      <c r="Y55" s="4"/>
    </row>
    <row r="56" spans="1:26" ht="15" customHeight="1" x14ac:dyDescent="0.2">
      <c r="A56" s="33"/>
      <c r="B56" s="33"/>
      <c r="C56" s="33"/>
      <c r="D56" s="15"/>
      <c r="E56" s="19"/>
      <c r="F56" s="37"/>
      <c r="G56" s="86"/>
      <c r="H56" s="86"/>
      <c r="I56" s="32"/>
      <c r="J56" s="32"/>
      <c r="K56" s="15"/>
      <c r="L56" s="36"/>
      <c r="M56" s="37"/>
      <c r="N56" s="18"/>
      <c r="O56" s="10"/>
      <c r="P56" s="10"/>
      <c r="S56" s="12"/>
      <c r="T56" s="12"/>
      <c r="U56" s="88"/>
      <c r="V56" s="88"/>
      <c r="W56" s="12"/>
    </row>
    <row r="57" spans="1:26" ht="1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8"/>
      <c r="O57" s="10"/>
      <c r="P57" s="10"/>
    </row>
    <row r="58" spans="1:26" s="21" customFormat="1" ht="15" customHeight="1" x14ac:dyDescent="0.2">
      <c r="A58" s="28"/>
      <c r="B58" s="29"/>
      <c r="C58" s="29"/>
      <c r="D58" s="29"/>
      <c r="E58" s="29"/>
      <c r="F58" s="28"/>
      <c r="G58" s="29"/>
      <c r="H58" s="28"/>
      <c r="I58" s="28"/>
      <c r="J58" s="28"/>
      <c r="K58" s="28"/>
      <c r="L58" s="28"/>
      <c r="M58" s="28"/>
      <c r="N58" s="30"/>
      <c r="O58" s="30"/>
      <c r="P58" s="30"/>
      <c r="U58" s="1"/>
      <c r="V58" s="1"/>
    </row>
    <row r="59" spans="1:26" ht="15" customHeight="1" x14ac:dyDescent="0.2">
      <c r="A59" s="23"/>
      <c r="B59" s="23"/>
      <c r="C59" s="23"/>
      <c r="D59" s="15"/>
      <c r="E59" s="24"/>
      <c r="F59" s="15"/>
      <c r="G59" s="71"/>
      <c r="H59" s="3"/>
      <c r="I59" s="3"/>
      <c r="J59" s="3"/>
      <c r="K59" s="3"/>
      <c r="M59" s="4"/>
      <c r="N59" s="4"/>
      <c r="O59" s="4"/>
      <c r="P59" s="4"/>
      <c r="Q59" s="4"/>
      <c r="R59" s="4"/>
      <c r="S59" s="4"/>
      <c r="T59" s="4"/>
      <c r="W59" s="4"/>
      <c r="X59" s="4"/>
      <c r="Y59" s="4"/>
    </row>
    <row r="60" spans="1:26" ht="15" customHeight="1" x14ac:dyDescent="0.25">
      <c r="A60" s="9"/>
      <c r="B60" s="9"/>
      <c r="C60" s="9"/>
      <c r="D60" s="16"/>
      <c r="E60" s="24"/>
      <c r="F60" s="15"/>
      <c r="G60" s="71"/>
      <c r="H60" s="87"/>
      <c r="I60" s="87"/>
      <c r="J60" s="87"/>
      <c r="K60" s="87"/>
      <c r="M60" s="4"/>
      <c r="N60" s="4"/>
      <c r="O60" s="4"/>
      <c r="P60" s="4"/>
      <c r="Q60" s="4"/>
      <c r="R60" s="4"/>
      <c r="S60" s="4"/>
      <c r="T60" s="4"/>
      <c r="W60" s="4"/>
      <c r="X60" s="4"/>
      <c r="Y60" s="4"/>
    </row>
    <row r="61" spans="1:26" ht="15" customHeight="1" x14ac:dyDescent="0.2">
      <c r="A61" s="172" t="s">
        <v>11</v>
      </c>
      <c r="B61" s="172"/>
      <c r="C61" s="172"/>
      <c r="D61" s="172"/>
      <c r="E61" s="75"/>
      <c r="F61" s="75"/>
      <c r="G61" s="75"/>
      <c r="H61" s="171" t="s">
        <v>9</v>
      </c>
      <c r="I61" s="171"/>
      <c r="J61" s="171"/>
      <c r="K61" s="171"/>
      <c r="M61" s="4"/>
      <c r="N61" s="4"/>
      <c r="O61" s="4"/>
      <c r="P61" s="4"/>
      <c r="Q61" s="4"/>
      <c r="R61" s="4"/>
      <c r="S61" s="4"/>
      <c r="T61" s="4"/>
      <c r="W61" s="4"/>
      <c r="X61" s="4"/>
      <c r="Y61" s="4"/>
    </row>
    <row r="62" spans="1:26" ht="15" customHeight="1" x14ac:dyDescent="0.2">
      <c r="A62" s="173"/>
      <c r="B62" s="173"/>
      <c r="C62" s="173"/>
      <c r="D62" s="173"/>
      <c r="E62" s="75"/>
      <c r="F62" s="75"/>
      <c r="G62" s="75"/>
      <c r="H62" s="79"/>
      <c r="I62" s="79"/>
      <c r="J62" s="79"/>
      <c r="K62" s="75"/>
      <c r="M62" s="4"/>
      <c r="N62" s="4"/>
      <c r="O62" s="4"/>
      <c r="P62" s="4"/>
      <c r="Q62" s="4"/>
      <c r="R62" s="4"/>
      <c r="S62" s="4"/>
      <c r="T62" s="4"/>
      <c r="W62" s="4"/>
      <c r="X62" s="4"/>
      <c r="Y62" s="4"/>
    </row>
    <row r="63" spans="1:26" ht="15" customHeight="1" x14ac:dyDescent="0.2">
      <c r="A63" s="26" t="s">
        <v>61</v>
      </c>
      <c r="B63" s="5"/>
      <c r="C63" s="76"/>
      <c r="D63" s="76"/>
      <c r="E63" s="6"/>
      <c r="F63" s="6"/>
      <c r="G63" s="6"/>
      <c r="H63" s="76"/>
      <c r="I63" s="76"/>
      <c r="J63" s="76"/>
      <c r="K63" s="76"/>
      <c r="L63" s="7"/>
      <c r="M63" s="4"/>
      <c r="N63" s="4"/>
      <c r="O63" s="4"/>
      <c r="P63" s="4"/>
      <c r="Q63" s="4"/>
      <c r="R63" s="4"/>
      <c r="S63" s="4"/>
      <c r="T63" s="4"/>
      <c r="W63" s="4"/>
      <c r="X63" s="4"/>
      <c r="Y63" s="4"/>
    </row>
    <row r="64" spans="1:26" ht="15" customHeight="1" x14ac:dyDescent="0.2">
      <c r="A64" s="168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4"/>
      <c r="O64" s="4"/>
      <c r="P64" s="4"/>
      <c r="Q64" s="4"/>
      <c r="R64" s="4"/>
      <c r="S64" s="4"/>
      <c r="T64" s="4"/>
      <c r="W64" s="4"/>
      <c r="X64" s="4"/>
      <c r="Y64" s="4"/>
    </row>
    <row r="65" spans="1:25" ht="15" customHeight="1" x14ac:dyDescent="0.2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4"/>
      <c r="O65" s="4"/>
      <c r="P65" s="4"/>
      <c r="Q65" s="4"/>
      <c r="R65" s="4"/>
      <c r="S65" s="4"/>
      <c r="T65" s="4"/>
      <c r="W65" s="4"/>
      <c r="X65" s="4"/>
      <c r="Y65" s="4"/>
    </row>
    <row r="66" spans="1:25" ht="15" customHeight="1" x14ac:dyDescent="0.2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4"/>
      <c r="O66" s="4"/>
      <c r="P66" s="4"/>
      <c r="Q66" s="4"/>
      <c r="R66" s="4"/>
      <c r="S66" s="4"/>
      <c r="T66" s="4"/>
      <c r="W66" s="4"/>
      <c r="X66" s="4"/>
      <c r="Y66" s="4"/>
    </row>
    <row r="67" spans="1:25" ht="15" customHeight="1" x14ac:dyDescent="0.2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4"/>
      <c r="O67" s="4"/>
      <c r="P67" s="4"/>
      <c r="Q67" s="4"/>
      <c r="R67" s="4"/>
      <c r="S67" s="4"/>
      <c r="T67" s="4"/>
      <c r="W67" s="4"/>
      <c r="X67" s="4"/>
      <c r="Y67" s="4"/>
    </row>
    <row r="68" spans="1:25" ht="15" customHeight="1" x14ac:dyDescent="0.2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4"/>
      <c r="O68" s="4"/>
      <c r="P68" s="4"/>
      <c r="Q68" s="4"/>
      <c r="R68" s="4"/>
      <c r="S68" s="4"/>
      <c r="T68" s="4"/>
      <c r="W68" s="4"/>
      <c r="X68" s="4"/>
      <c r="Y68" s="4"/>
    </row>
    <row r="69" spans="1:25" ht="15" customHeight="1" x14ac:dyDescent="0.2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4"/>
      <c r="O69" s="4"/>
      <c r="P69" s="4"/>
      <c r="Q69" s="4"/>
      <c r="R69" s="4"/>
      <c r="S69" s="4"/>
      <c r="T69" s="4"/>
      <c r="W69" s="4"/>
      <c r="X69" s="4"/>
      <c r="Y69" s="4"/>
    </row>
    <row r="70" spans="1:25" ht="15" customHeight="1" x14ac:dyDescent="0.2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4"/>
      <c r="O70" s="4"/>
      <c r="P70" s="4"/>
      <c r="Q70" s="4"/>
      <c r="R70" s="4"/>
      <c r="S70" s="4"/>
      <c r="T70" s="4"/>
      <c r="W70" s="4"/>
      <c r="X70" s="4"/>
      <c r="Y70" s="4"/>
    </row>
    <row r="71" spans="1:25" ht="15" customHeight="1" x14ac:dyDescent="0.2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4"/>
      <c r="O71" s="4"/>
      <c r="P71" s="4"/>
      <c r="Q71" s="4"/>
      <c r="R71" s="4"/>
      <c r="S71" s="4"/>
      <c r="T71" s="4"/>
      <c r="W71" s="4"/>
      <c r="X71" s="4"/>
      <c r="Y71" s="4"/>
    </row>
    <row r="72" spans="1:25" ht="15" customHeight="1" x14ac:dyDescent="0.2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4"/>
      <c r="O72" s="4"/>
      <c r="P72" s="4"/>
      <c r="Q72" s="4"/>
      <c r="R72" s="4"/>
      <c r="S72" s="4"/>
      <c r="T72" s="4"/>
      <c r="W72" s="4"/>
      <c r="X72" s="4"/>
      <c r="Y72" s="4"/>
    </row>
    <row r="73" spans="1:25" ht="15" customHeight="1" x14ac:dyDescent="0.2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4"/>
      <c r="O73" s="4"/>
      <c r="P73" s="4"/>
      <c r="Q73" s="4"/>
      <c r="R73" s="4"/>
      <c r="S73" s="4"/>
      <c r="T73" s="4"/>
      <c r="W73" s="4"/>
      <c r="X73" s="4"/>
      <c r="Y73" s="4"/>
    </row>
    <row r="74" spans="1:25" ht="15" customHeight="1" x14ac:dyDescent="0.2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4"/>
      <c r="O74" s="4"/>
      <c r="P74" s="4"/>
      <c r="Q74" s="4"/>
      <c r="R74" s="4"/>
      <c r="S74" s="4"/>
      <c r="T74" s="4"/>
      <c r="W74" s="4"/>
      <c r="X74" s="4"/>
      <c r="Y74" s="4"/>
    </row>
    <row r="75" spans="1:25" ht="15" customHeight="1" x14ac:dyDescent="0.2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4"/>
      <c r="O75" s="4"/>
      <c r="P75" s="4"/>
      <c r="Q75" s="4"/>
      <c r="R75" s="4"/>
      <c r="S75" s="4"/>
      <c r="T75" s="4"/>
      <c r="W75" s="4"/>
      <c r="X75" s="4"/>
      <c r="Y75" s="4"/>
    </row>
    <row r="76" spans="1:25" ht="15" customHeight="1" x14ac:dyDescent="0.2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4"/>
      <c r="O76" s="4"/>
      <c r="P76" s="4"/>
      <c r="Q76" s="4"/>
      <c r="R76" s="4"/>
      <c r="S76" s="4"/>
      <c r="T76" s="4"/>
      <c r="W76" s="4"/>
      <c r="X76" s="4"/>
      <c r="Y76" s="4"/>
    </row>
    <row r="77" spans="1:25" ht="15" customHeight="1" x14ac:dyDescent="0.2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4"/>
      <c r="O77" s="4"/>
      <c r="P77" s="4"/>
      <c r="Q77" s="4"/>
      <c r="R77" s="4"/>
      <c r="S77" s="4"/>
      <c r="T77" s="4"/>
      <c r="W77" s="4"/>
      <c r="X77" s="4"/>
      <c r="Y77" s="4"/>
    </row>
    <row r="78" spans="1:25" ht="15" customHeight="1" x14ac:dyDescent="0.2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4"/>
      <c r="O78" s="4"/>
      <c r="P78" s="4"/>
      <c r="Q78" s="4"/>
      <c r="R78" s="4"/>
      <c r="S78" s="4"/>
      <c r="T78" s="4"/>
      <c r="W78" s="4"/>
      <c r="X78" s="4"/>
      <c r="Y78" s="4"/>
    </row>
    <row r="79" spans="1:25" ht="15" customHeight="1" x14ac:dyDescent="0.2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4"/>
      <c r="O79" s="4"/>
      <c r="P79" s="4"/>
      <c r="Q79" s="4"/>
      <c r="R79" s="4"/>
      <c r="S79" s="4"/>
      <c r="T79" s="4"/>
      <c r="W79" s="4"/>
      <c r="X79" s="4"/>
      <c r="Y79" s="4"/>
    </row>
    <row r="80" spans="1:25" ht="15" customHeight="1" x14ac:dyDescent="0.2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4"/>
      <c r="O80" s="4"/>
      <c r="P80" s="4"/>
      <c r="Q80" s="4"/>
      <c r="R80" s="4"/>
      <c r="S80" s="4"/>
      <c r="T80" s="4"/>
      <c r="W80" s="4"/>
      <c r="X80" s="4"/>
      <c r="Y80" s="4"/>
    </row>
    <row r="81" spans="1:25" ht="15" customHeight="1" x14ac:dyDescent="0.2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4"/>
      <c r="O81" s="4"/>
      <c r="P81" s="4"/>
      <c r="Q81" s="4"/>
      <c r="R81" s="4"/>
      <c r="S81" s="4"/>
      <c r="T81" s="4"/>
      <c r="W81" s="4"/>
      <c r="X81" s="4"/>
      <c r="Y81" s="4"/>
    </row>
    <row r="82" spans="1:25" ht="15" customHeight="1" x14ac:dyDescent="0.2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4"/>
      <c r="O82" s="4"/>
      <c r="P82" s="4"/>
      <c r="Q82" s="4"/>
      <c r="R82" s="4"/>
      <c r="S82" s="4"/>
      <c r="T82" s="4"/>
      <c r="W82" s="4"/>
      <c r="X82" s="4"/>
      <c r="Y82" s="4"/>
    </row>
    <row r="83" spans="1:25" ht="15" customHeight="1" x14ac:dyDescent="0.2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4"/>
      <c r="O83" s="4"/>
      <c r="P83" s="4"/>
      <c r="Q83" s="4"/>
      <c r="R83" s="4"/>
      <c r="S83" s="4"/>
      <c r="T83" s="4"/>
      <c r="W83" s="4"/>
      <c r="X83" s="4"/>
      <c r="Y83" s="4"/>
    </row>
    <row r="84" spans="1:25" ht="15" customHeight="1" x14ac:dyDescent="0.2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4"/>
      <c r="O84" s="4"/>
      <c r="P84" s="4"/>
      <c r="Q84" s="4"/>
      <c r="R84" s="4"/>
      <c r="S84" s="4"/>
      <c r="T84" s="4"/>
      <c r="W84" s="4"/>
      <c r="X84" s="4"/>
      <c r="Y84" s="4"/>
    </row>
    <row r="85" spans="1:25" ht="15" customHeight="1" x14ac:dyDescent="0.2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4"/>
      <c r="O85" s="4"/>
      <c r="P85" s="4"/>
      <c r="Q85" s="4"/>
      <c r="R85" s="4"/>
      <c r="S85" s="4"/>
      <c r="T85" s="4"/>
      <c r="W85" s="4"/>
      <c r="X85" s="4"/>
      <c r="Y85" s="4"/>
    </row>
    <row r="86" spans="1:25" ht="15" customHeight="1" x14ac:dyDescent="0.2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4"/>
      <c r="O86" s="4"/>
      <c r="P86" s="4"/>
      <c r="Q86" s="4"/>
      <c r="R86" s="4"/>
      <c r="S86" s="4"/>
      <c r="T86" s="4"/>
      <c r="W86" s="4"/>
      <c r="X86" s="4"/>
      <c r="Y86" s="4"/>
    </row>
    <row r="87" spans="1:25" ht="15" customHeight="1" x14ac:dyDescent="0.2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4"/>
      <c r="O87" s="4"/>
      <c r="P87" s="4"/>
      <c r="Q87" s="4"/>
      <c r="R87" s="4"/>
      <c r="S87" s="4"/>
      <c r="T87" s="4"/>
      <c r="W87" s="4"/>
      <c r="X87" s="4"/>
      <c r="Y87" s="4"/>
    </row>
    <row r="88" spans="1:25" ht="15" customHeight="1" x14ac:dyDescent="0.2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4"/>
      <c r="O88" s="4"/>
      <c r="P88" s="4"/>
      <c r="Q88" s="4"/>
      <c r="R88" s="4"/>
      <c r="S88" s="4"/>
      <c r="T88" s="4"/>
      <c r="W88" s="4"/>
      <c r="X88" s="4"/>
      <c r="Y88" s="4"/>
    </row>
    <row r="89" spans="1:25" ht="15" customHeight="1" x14ac:dyDescent="0.2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4"/>
      <c r="O89" s="4"/>
      <c r="P89" s="4"/>
      <c r="Q89" s="4"/>
      <c r="R89" s="4"/>
      <c r="S89" s="4"/>
      <c r="T89" s="4"/>
      <c r="W89" s="4"/>
      <c r="X89" s="4"/>
      <c r="Y89" s="4"/>
    </row>
    <row r="90" spans="1:25" ht="15" customHeight="1" x14ac:dyDescent="0.2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4"/>
      <c r="O90" s="4"/>
      <c r="P90" s="4"/>
      <c r="Q90" s="4"/>
      <c r="R90" s="4"/>
      <c r="S90" s="4"/>
      <c r="T90" s="4"/>
      <c r="W90" s="4"/>
      <c r="X90" s="4"/>
      <c r="Y90" s="4"/>
    </row>
    <row r="91" spans="1:25" ht="15" customHeight="1" x14ac:dyDescent="0.2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4"/>
      <c r="O91" s="4"/>
      <c r="P91" s="4"/>
      <c r="Q91" s="4"/>
      <c r="R91" s="4"/>
      <c r="S91" s="4"/>
      <c r="T91" s="4"/>
      <c r="W91" s="4"/>
      <c r="X91" s="4"/>
      <c r="Y91" s="4"/>
    </row>
    <row r="92" spans="1:25" ht="15" customHeight="1" x14ac:dyDescent="0.2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4"/>
      <c r="O92" s="4"/>
      <c r="P92" s="4"/>
      <c r="Q92" s="4"/>
      <c r="R92" s="4"/>
      <c r="S92" s="4"/>
      <c r="T92" s="4"/>
      <c r="W92" s="4"/>
      <c r="X92" s="4"/>
      <c r="Y92" s="4"/>
    </row>
    <row r="93" spans="1:25" ht="15" customHeight="1" x14ac:dyDescent="0.2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4"/>
      <c r="O93" s="4"/>
      <c r="P93" s="4"/>
      <c r="Q93" s="4"/>
      <c r="R93" s="4"/>
      <c r="S93" s="4"/>
      <c r="T93" s="4"/>
      <c r="W93" s="4"/>
      <c r="X93" s="4"/>
      <c r="Y93" s="4"/>
    </row>
    <row r="94" spans="1:25" ht="15" customHeight="1" x14ac:dyDescent="0.2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4"/>
      <c r="O94" s="4"/>
      <c r="P94" s="4"/>
      <c r="Q94" s="4"/>
      <c r="R94" s="4"/>
      <c r="S94" s="4"/>
      <c r="T94" s="4"/>
      <c r="W94" s="4"/>
      <c r="X94" s="4"/>
      <c r="Y94" s="4"/>
    </row>
    <row r="95" spans="1:25" ht="15" customHeight="1" x14ac:dyDescent="0.2">
      <c r="A95" s="169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4"/>
      <c r="O95" s="4"/>
      <c r="P95" s="4"/>
      <c r="Q95" s="4"/>
      <c r="R95" s="4"/>
      <c r="S95" s="4"/>
      <c r="T95" s="4"/>
      <c r="W95" s="4"/>
      <c r="X95" s="4"/>
      <c r="Y95" s="4"/>
    </row>
    <row r="96" spans="1:25" ht="15" customHeight="1" x14ac:dyDescent="0.2">
      <c r="A96" s="169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4"/>
      <c r="O96" s="4"/>
      <c r="P96" s="4"/>
      <c r="Q96" s="4"/>
      <c r="R96" s="4"/>
      <c r="S96" s="4"/>
      <c r="T96" s="4"/>
      <c r="W96" s="4"/>
      <c r="X96" s="4"/>
      <c r="Y96" s="4"/>
    </row>
    <row r="97" spans="1:25" ht="15" customHeight="1" x14ac:dyDescent="0.2">
      <c r="A97" s="169"/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4"/>
      <c r="O97" s="4"/>
      <c r="P97" s="4"/>
      <c r="Q97" s="4"/>
      <c r="R97" s="4"/>
      <c r="S97" s="4"/>
      <c r="T97" s="4"/>
      <c r="W97" s="4"/>
      <c r="X97" s="4"/>
      <c r="Y97" s="4"/>
    </row>
    <row r="98" spans="1:25" ht="15" customHeight="1" x14ac:dyDescent="0.2">
      <c r="A98" s="169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4"/>
      <c r="O98" s="4"/>
      <c r="P98" s="4"/>
      <c r="Q98" s="4"/>
      <c r="R98" s="4"/>
      <c r="S98" s="4"/>
      <c r="T98" s="4"/>
      <c r="W98" s="4"/>
      <c r="X98" s="4"/>
      <c r="Y98" s="4"/>
    </row>
    <row r="99" spans="1:25" ht="15" customHeight="1" x14ac:dyDescent="0.2">
      <c r="A99" s="169"/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4"/>
      <c r="O99" s="4"/>
      <c r="P99" s="4"/>
      <c r="Q99" s="4"/>
      <c r="R99" s="4"/>
      <c r="S99" s="4"/>
      <c r="T99" s="4"/>
      <c r="W99" s="4"/>
      <c r="X99" s="4"/>
      <c r="Y99" s="4"/>
    </row>
    <row r="100" spans="1:25" ht="15" customHeight="1" x14ac:dyDescent="0.2">
      <c r="A100" s="169"/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4"/>
      <c r="O100" s="4"/>
      <c r="P100" s="4"/>
      <c r="Q100" s="4"/>
      <c r="R100" s="4"/>
      <c r="S100" s="4"/>
      <c r="T100" s="4"/>
      <c r="W100" s="4"/>
      <c r="X100" s="4"/>
      <c r="Y100" s="4"/>
    </row>
    <row r="101" spans="1:25" ht="15" customHeight="1" x14ac:dyDescent="0.2">
      <c r="A101" s="169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4"/>
      <c r="O101" s="4"/>
      <c r="P101" s="4"/>
      <c r="Q101" s="4"/>
      <c r="R101" s="4"/>
      <c r="S101" s="4"/>
      <c r="T101" s="4"/>
      <c r="W101" s="4"/>
      <c r="X101" s="4"/>
      <c r="Y101" s="4"/>
    </row>
    <row r="102" spans="1:25" ht="15" customHeight="1" x14ac:dyDescent="0.2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4"/>
      <c r="O102" s="4"/>
      <c r="P102" s="4"/>
      <c r="Q102" s="4"/>
      <c r="R102" s="4"/>
      <c r="S102" s="4"/>
      <c r="T102" s="4"/>
      <c r="W102" s="4"/>
      <c r="X102" s="4"/>
      <c r="Y102" s="4"/>
    </row>
    <row r="103" spans="1:25" ht="15" customHeight="1" x14ac:dyDescent="0.2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4"/>
      <c r="O103" s="4"/>
      <c r="P103" s="4"/>
      <c r="Q103" s="4"/>
      <c r="R103" s="4"/>
      <c r="S103" s="4"/>
      <c r="T103" s="4"/>
      <c r="W103" s="4"/>
      <c r="X103" s="4"/>
      <c r="Y103" s="4"/>
    </row>
    <row r="104" spans="1:25" ht="15" customHeight="1" x14ac:dyDescent="0.2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4"/>
      <c r="O104" s="4"/>
      <c r="P104" s="4"/>
      <c r="Q104" s="4"/>
      <c r="R104" s="4"/>
      <c r="S104" s="4"/>
      <c r="T104" s="4"/>
      <c r="W104" s="4"/>
      <c r="X104" s="4"/>
      <c r="Y104" s="4"/>
    </row>
    <row r="105" spans="1:25" ht="15" customHeight="1" x14ac:dyDescent="0.2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4"/>
      <c r="O105" s="4"/>
      <c r="P105" s="4"/>
      <c r="Q105" s="4"/>
      <c r="R105" s="4"/>
      <c r="S105" s="4"/>
      <c r="T105" s="4"/>
      <c r="W105" s="4"/>
      <c r="X105" s="4"/>
      <c r="Y105" s="4"/>
    </row>
    <row r="106" spans="1:25" ht="15" customHeight="1" x14ac:dyDescent="0.2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4"/>
      <c r="O106" s="4"/>
      <c r="P106" s="4"/>
      <c r="Q106" s="4"/>
      <c r="R106" s="4"/>
      <c r="S106" s="4"/>
      <c r="T106" s="4"/>
      <c r="W106" s="4"/>
      <c r="X106" s="4"/>
      <c r="Y106" s="4"/>
    </row>
    <row r="107" spans="1:25" ht="15" customHeight="1" x14ac:dyDescent="0.2">
      <c r="A107" s="169"/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4"/>
      <c r="O107" s="4"/>
      <c r="P107" s="4"/>
      <c r="Q107" s="4"/>
      <c r="R107" s="4"/>
      <c r="S107" s="4"/>
      <c r="T107" s="4"/>
      <c r="W107" s="4"/>
      <c r="X107" s="4"/>
      <c r="Y107" s="4"/>
    </row>
    <row r="108" spans="1:25" ht="15" customHeight="1" x14ac:dyDescent="0.2">
      <c r="A108" s="169"/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4"/>
      <c r="O108" s="4"/>
      <c r="P108" s="4"/>
      <c r="Q108" s="4"/>
      <c r="R108" s="4"/>
      <c r="S108" s="4"/>
      <c r="T108" s="4"/>
      <c r="W108" s="4"/>
      <c r="X108" s="4"/>
      <c r="Y108" s="4"/>
    </row>
    <row r="109" spans="1:25" ht="15" customHeight="1" x14ac:dyDescent="0.2">
      <c r="A109" s="169"/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4"/>
      <c r="O109" s="4"/>
      <c r="P109" s="4"/>
      <c r="Q109" s="4"/>
      <c r="R109" s="4"/>
      <c r="S109" s="4"/>
      <c r="T109" s="4"/>
      <c r="W109" s="4"/>
      <c r="X109" s="4"/>
      <c r="Y109" s="4"/>
    </row>
    <row r="110" spans="1:25" ht="15" customHeight="1" x14ac:dyDescent="0.2">
      <c r="A110" s="169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4"/>
      <c r="O110" s="4"/>
      <c r="P110" s="4"/>
      <c r="Q110" s="4"/>
      <c r="R110" s="4"/>
      <c r="S110" s="4"/>
      <c r="T110" s="4"/>
      <c r="W110" s="4"/>
      <c r="X110" s="4"/>
      <c r="Y110" s="4"/>
    </row>
    <row r="111" spans="1:25" ht="15" customHeight="1" x14ac:dyDescent="0.2">
      <c r="M111" s="4"/>
      <c r="N111" s="4"/>
      <c r="O111" s="4"/>
      <c r="P111" s="4"/>
      <c r="Q111" s="4"/>
      <c r="R111" s="4"/>
      <c r="S111" s="4"/>
      <c r="T111" s="4"/>
      <c r="W111" s="4"/>
      <c r="X111" s="4"/>
      <c r="Y111" s="4"/>
    </row>
    <row r="112" spans="1:25" ht="15" customHeight="1" x14ac:dyDescent="0.2">
      <c r="M112" s="4"/>
      <c r="N112" s="4"/>
      <c r="O112" s="4"/>
      <c r="P112" s="4"/>
      <c r="Q112" s="4"/>
      <c r="R112" s="4"/>
      <c r="S112" s="4"/>
      <c r="T112" s="4"/>
      <c r="W112" s="4"/>
      <c r="X112" s="4"/>
      <c r="Y112" s="4"/>
    </row>
    <row r="113" spans="13:25" ht="15" customHeight="1" x14ac:dyDescent="0.2">
      <c r="M113" s="4"/>
      <c r="N113" s="4"/>
      <c r="O113" s="4"/>
      <c r="P113" s="4"/>
      <c r="Q113" s="4"/>
      <c r="R113" s="4"/>
      <c r="S113" s="4"/>
      <c r="T113" s="4"/>
      <c r="W113" s="4"/>
      <c r="X113" s="4"/>
      <c r="Y113" s="4"/>
    </row>
    <row r="114" spans="13:25" ht="15" customHeight="1" x14ac:dyDescent="0.2">
      <c r="M114" s="4"/>
      <c r="N114" s="4"/>
      <c r="O114" s="4"/>
      <c r="P114" s="4"/>
      <c r="Q114" s="4"/>
      <c r="R114" s="4"/>
      <c r="S114" s="4"/>
      <c r="T114" s="4"/>
      <c r="W114" s="4"/>
      <c r="X114" s="4"/>
      <c r="Y114" s="4"/>
    </row>
    <row r="115" spans="13:25" ht="15" customHeight="1" x14ac:dyDescent="0.2">
      <c r="M115" s="4"/>
      <c r="N115" s="4"/>
      <c r="O115" s="4"/>
      <c r="P115" s="4"/>
      <c r="Q115" s="4"/>
      <c r="R115" s="4"/>
      <c r="S115" s="4"/>
      <c r="T115" s="4"/>
      <c r="W115" s="4"/>
      <c r="X115" s="4"/>
      <c r="Y115" s="4"/>
    </row>
    <row r="116" spans="13:25" ht="15" customHeight="1" x14ac:dyDescent="0.2">
      <c r="M116" s="4"/>
      <c r="N116" s="4"/>
      <c r="O116" s="4"/>
      <c r="P116" s="4"/>
      <c r="Q116" s="4"/>
      <c r="R116" s="4"/>
      <c r="S116" s="4"/>
      <c r="T116" s="4"/>
      <c r="W116" s="4"/>
      <c r="X116" s="4"/>
      <c r="Y116" s="4"/>
    </row>
    <row r="117" spans="13:25" ht="15" customHeight="1" x14ac:dyDescent="0.2">
      <c r="M117" s="4"/>
      <c r="N117" s="4"/>
      <c r="O117" s="4"/>
      <c r="P117" s="4"/>
      <c r="Q117" s="4"/>
      <c r="R117" s="4"/>
      <c r="S117" s="4"/>
      <c r="T117" s="4"/>
      <c r="W117" s="4"/>
      <c r="X117" s="4"/>
      <c r="Y117" s="4"/>
    </row>
    <row r="118" spans="13:25" ht="15" customHeight="1" x14ac:dyDescent="0.2">
      <c r="M118" s="4"/>
      <c r="N118" s="4"/>
      <c r="O118" s="4"/>
      <c r="P118" s="4"/>
      <c r="Q118" s="4"/>
      <c r="R118" s="4"/>
      <c r="S118" s="4"/>
      <c r="T118" s="4"/>
      <c r="W118" s="4"/>
      <c r="X118" s="4"/>
      <c r="Y118" s="4"/>
    </row>
    <row r="119" spans="13:25" ht="15" customHeight="1" x14ac:dyDescent="0.2">
      <c r="M119" s="4"/>
      <c r="N119" s="4"/>
      <c r="O119" s="4"/>
      <c r="P119" s="4"/>
      <c r="Q119" s="4"/>
      <c r="R119" s="4"/>
      <c r="S119" s="4"/>
      <c r="T119" s="4"/>
      <c r="W119" s="4"/>
      <c r="X119" s="4"/>
      <c r="Y119" s="4"/>
    </row>
    <row r="120" spans="13:25" ht="15" customHeight="1" x14ac:dyDescent="0.2">
      <c r="M120" s="4"/>
      <c r="N120" s="4"/>
      <c r="O120" s="4"/>
      <c r="P120" s="4"/>
      <c r="Q120" s="4"/>
      <c r="R120" s="4"/>
      <c r="S120" s="4"/>
      <c r="T120" s="4"/>
      <c r="W120" s="4"/>
      <c r="X120" s="4"/>
      <c r="Y120" s="4"/>
    </row>
    <row r="121" spans="13:25" ht="15" customHeight="1" x14ac:dyDescent="0.2">
      <c r="M121" s="4"/>
      <c r="N121" s="4"/>
      <c r="O121" s="4"/>
      <c r="P121" s="4"/>
      <c r="Q121" s="4"/>
      <c r="R121" s="4"/>
      <c r="S121" s="4"/>
      <c r="T121" s="4"/>
      <c r="W121" s="4"/>
      <c r="X121" s="4"/>
      <c r="Y121" s="4"/>
    </row>
    <row r="122" spans="13:25" ht="15" customHeight="1" x14ac:dyDescent="0.2">
      <c r="M122" s="4"/>
      <c r="N122" s="4"/>
      <c r="O122" s="4"/>
      <c r="P122" s="4"/>
      <c r="Q122" s="4"/>
      <c r="R122" s="4"/>
      <c r="S122" s="4"/>
      <c r="T122" s="4"/>
      <c r="W122" s="4"/>
      <c r="X122" s="4"/>
      <c r="Y122" s="4"/>
    </row>
    <row r="123" spans="13:25" ht="15" customHeight="1" x14ac:dyDescent="0.2">
      <c r="M123" s="4"/>
      <c r="N123" s="4"/>
      <c r="O123" s="4"/>
      <c r="P123" s="4"/>
      <c r="Q123" s="4"/>
      <c r="R123" s="4"/>
      <c r="S123" s="4"/>
      <c r="T123" s="4"/>
      <c r="W123" s="4"/>
      <c r="X123" s="4"/>
      <c r="Y123" s="4"/>
    </row>
    <row r="124" spans="13:25" ht="15" customHeight="1" x14ac:dyDescent="0.2">
      <c r="M124" s="4"/>
      <c r="N124" s="4"/>
      <c r="O124" s="4"/>
      <c r="P124" s="4"/>
      <c r="Q124" s="4"/>
      <c r="R124" s="4"/>
      <c r="S124" s="4"/>
      <c r="T124" s="4"/>
      <c r="W124" s="4"/>
      <c r="X124" s="4"/>
      <c r="Y124" s="4"/>
    </row>
    <row r="125" spans="13:25" ht="15" customHeight="1" x14ac:dyDescent="0.2">
      <c r="M125" s="4"/>
      <c r="N125" s="4"/>
      <c r="O125" s="4"/>
      <c r="P125" s="4"/>
      <c r="Q125" s="4"/>
      <c r="R125" s="4"/>
      <c r="S125" s="4"/>
      <c r="T125" s="4"/>
      <c r="W125" s="4"/>
      <c r="X125" s="4"/>
      <c r="Y125" s="4"/>
    </row>
    <row r="126" spans="13:25" ht="15" customHeight="1" x14ac:dyDescent="0.2">
      <c r="M126" s="4"/>
      <c r="N126" s="4"/>
      <c r="O126" s="4"/>
      <c r="P126" s="4"/>
      <c r="Q126" s="4"/>
      <c r="R126" s="4"/>
      <c r="S126" s="4"/>
      <c r="T126" s="4"/>
      <c r="W126" s="4"/>
      <c r="X126" s="4"/>
      <c r="Y126" s="4"/>
    </row>
    <row r="127" spans="13:25" ht="15" customHeight="1" x14ac:dyDescent="0.2">
      <c r="M127" s="4"/>
      <c r="N127" s="4"/>
      <c r="O127" s="4"/>
      <c r="P127" s="4"/>
      <c r="Q127" s="4"/>
      <c r="R127" s="4"/>
      <c r="S127" s="4"/>
      <c r="T127" s="4"/>
      <c r="W127" s="4"/>
      <c r="X127" s="4"/>
      <c r="Y127" s="4"/>
    </row>
    <row r="128" spans="13:25" ht="15" customHeight="1" x14ac:dyDescent="0.2">
      <c r="M128" s="4"/>
      <c r="N128" s="4"/>
      <c r="O128" s="4"/>
      <c r="P128" s="4"/>
      <c r="Q128" s="4"/>
      <c r="R128" s="4"/>
      <c r="S128" s="4"/>
      <c r="T128" s="4"/>
      <c r="W128" s="4"/>
      <c r="X128" s="4"/>
      <c r="Y128" s="4"/>
    </row>
    <row r="129" spans="13:25" ht="15" customHeight="1" x14ac:dyDescent="0.2">
      <c r="M129" s="4"/>
      <c r="N129" s="4"/>
      <c r="O129" s="4"/>
      <c r="P129" s="4"/>
      <c r="Q129" s="4"/>
      <c r="R129" s="4"/>
      <c r="S129" s="4"/>
      <c r="T129" s="4"/>
      <c r="W129" s="4"/>
      <c r="X129" s="4"/>
      <c r="Y129" s="4"/>
    </row>
    <row r="130" spans="13:25" ht="15" customHeight="1" x14ac:dyDescent="0.2">
      <c r="M130" s="4"/>
      <c r="N130" s="4"/>
      <c r="O130" s="4"/>
      <c r="P130" s="4"/>
      <c r="Q130" s="4"/>
      <c r="R130" s="4"/>
      <c r="S130" s="4"/>
      <c r="T130" s="4"/>
      <c r="W130" s="4"/>
      <c r="X130" s="4"/>
      <c r="Y130" s="4"/>
    </row>
    <row r="131" spans="13:25" ht="15" customHeight="1" x14ac:dyDescent="0.2">
      <c r="M131" s="4"/>
      <c r="N131" s="4"/>
      <c r="O131" s="4"/>
      <c r="P131" s="4"/>
      <c r="Q131" s="4"/>
      <c r="R131" s="4"/>
      <c r="S131" s="4"/>
      <c r="T131" s="4"/>
      <c r="W131" s="4"/>
      <c r="X131" s="4"/>
      <c r="Y131" s="4"/>
    </row>
    <row r="132" spans="13:25" ht="15" customHeight="1" x14ac:dyDescent="0.2">
      <c r="M132" s="4"/>
      <c r="N132" s="4"/>
      <c r="O132" s="4"/>
      <c r="P132" s="4"/>
      <c r="Q132" s="4"/>
      <c r="R132" s="4"/>
      <c r="S132" s="4"/>
      <c r="T132" s="4"/>
      <c r="W132" s="4"/>
      <c r="X132" s="4"/>
      <c r="Y132" s="4"/>
    </row>
    <row r="133" spans="13:25" ht="15" customHeight="1" x14ac:dyDescent="0.2">
      <c r="M133" s="4"/>
      <c r="N133" s="4"/>
      <c r="O133" s="4"/>
      <c r="P133" s="4"/>
      <c r="Q133" s="4"/>
      <c r="R133" s="4"/>
      <c r="S133" s="4"/>
      <c r="T133" s="4"/>
      <c r="W133" s="4"/>
      <c r="X133" s="4"/>
      <c r="Y133" s="4"/>
    </row>
    <row r="134" spans="13:25" ht="15" customHeight="1" x14ac:dyDescent="0.2">
      <c r="M134" s="4"/>
      <c r="N134" s="4"/>
      <c r="O134" s="4"/>
      <c r="P134" s="4"/>
      <c r="Q134" s="4"/>
      <c r="R134" s="4"/>
      <c r="S134" s="4"/>
      <c r="T134" s="4"/>
      <c r="W134" s="4"/>
      <c r="X134" s="4"/>
      <c r="Y134" s="4"/>
    </row>
    <row r="135" spans="13:25" ht="15" customHeight="1" x14ac:dyDescent="0.2">
      <c r="M135" s="4"/>
      <c r="N135" s="4"/>
      <c r="O135" s="4"/>
      <c r="P135" s="4"/>
      <c r="Q135" s="4"/>
      <c r="R135" s="4"/>
      <c r="S135" s="4"/>
      <c r="T135" s="4"/>
      <c r="W135" s="4"/>
      <c r="X135" s="4"/>
      <c r="Y135" s="4"/>
    </row>
    <row r="136" spans="13:25" ht="15" customHeight="1" x14ac:dyDescent="0.2">
      <c r="M136" s="4"/>
      <c r="N136" s="4"/>
      <c r="O136" s="4"/>
      <c r="P136" s="4"/>
      <c r="Q136" s="4"/>
      <c r="R136" s="4"/>
      <c r="S136" s="4"/>
      <c r="T136" s="4"/>
      <c r="W136" s="4"/>
      <c r="X136" s="4"/>
      <c r="Y136" s="4"/>
    </row>
    <row r="137" spans="13:25" ht="15" customHeight="1" x14ac:dyDescent="0.2">
      <c r="M137" s="4"/>
      <c r="N137" s="4"/>
      <c r="O137" s="4"/>
      <c r="P137" s="4"/>
      <c r="Q137" s="4"/>
      <c r="R137" s="4"/>
      <c r="S137" s="4"/>
      <c r="T137" s="4"/>
      <c r="W137" s="4"/>
      <c r="X137" s="4"/>
      <c r="Y137" s="4"/>
    </row>
    <row r="138" spans="13:25" ht="15" customHeight="1" x14ac:dyDescent="0.2">
      <c r="M138" s="4"/>
      <c r="N138" s="4"/>
      <c r="O138" s="4"/>
      <c r="P138" s="4"/>
      <c r="Q138" s="4"/>
      <c r="R138" s="4"/>
      <c r="S138" s="4"/>
      <c r="T138" s="4"/>
      <c r="W138" s="4"/>
      <c r="X138" s="4"/>
      <c r="Y138" s="4"/>
    </row>
    <row r="139" spans="13:25" ht="15" customHeight="1" x14ac:dyDescent="0.2">
      <c r="M139" s="4"/>
      <c r="N139" s="4"/>
      <c r="O139" s="4"/>
      <c r="P139" s="4"/>
      <c r="Q139" s="4"/>
      <c r="R139" s="4"/>
      <c r="S139" s="4"/>
      <c r="T139" s="4"/>
      <c r="W139" s="4"/>
      <c r="X139" s="4"/>
      <c r="Y139" s="4"/>
    </row>
    <row r="140" spans="13:25" ht="15" customHeight="1" x14ac:dyDescent="0.2">
      <c r="M140" s="4"/>
      <c r="N140" s="4"/>
      <c r="O140" s="4"/>
      <c r="P140" s="4"/>
      <c r="Q140" s="4"/>
      <c r="R140" s="4"/>
      <c r="S140" s="4"/>
      <c r="T140" s="4"/>
      <c r="W140" s="4"/>
      <c r="X140" s="4"/>
      <c r="Y140" s="4"/>
    </row>
    <row r="141" spans="13:25" ht="15" customHeight="1" x14ac:dyDescent="0.2">
      <c r="M141" s="4"/>
      <c r="N141" s="4"/>
      <c r="O141" s="4"/>
      <c r="P141" s="4"/>
      <c r="Q141" s="4"/>
      <c r="R141" s="4"/>
      <c r="S141" s="4"/>
      <c r="T141" s="4"/>
      <c r="W141" s="4"/>
      <c r="X141" s="4"/>
      <c r="Y141" s="4"/>
    </row>
    <row r="142" spans="13:25" ht="15" customHeight="1" x14ac:dyDescent="0.2">
      <c r="M142" s="4"/>
      <c r="N142" s="4"/>
      <c r="O142" s="4"/>
      <c r="P142" s="4"/>
      <c r="Q142" s="4"/>
      <c r="R142" s="4"/>
      <c r="S142" s="4"/>
      <c r="T142" s="4"/>
      <c r="W142" s="4"/>
      <c r="X142" s="4"/>
      <c r="Y142" s="4"/>
    </row>
    <row r="143" spans="13:25" ht="15" customHeight="1" x14ac:dyDescent="0.2">
      <c r="M143" s="4"/>
      <c r="N143" s="4"/>
      <c r="O143" s="4"/>
      <c r="P143" s="4"/>
      <c r="Q143" s="4"/>
      <c r="R143" s="4"/>
      <c r="S143" s="4"/>
      <c r="T143" s="4"/>
      <c r="W143" s="4"/>
      <c r="X143" s="4"/>
      <c r="Y143" s="4"/>
    </row>
    <row r="144" spans="13:25" ht="15" customHeight="1" x14ac:dyDescent="0.2">
      <c r="M144" s="4"/>
      <c r="N144" s="4"/>
      <c r="O144" s="4"/>
      <c r="P144" s="4"/>
      <c r="Q144" s="4"/>
      <c r="R144" s="4"/>
      <c r="S144" s="4"/>
      <c r="T144" s="4"/>
      <c r="W144" s="4"/>
      <c r="X144" s="4"/>
      <c r="Y144" s="4"/>
    </row>
    <row r="145" spans="13:25" ht="15" customHeight="1" x14ac:dyDescent="0.2">
      <c r="M145" s="4"/>
      <c r="N145" s="4"/>
      <c r="O145" s="4"/>
      <c r="P145" s="4"/>
      <c r="Q145" s="4"/>
      <c r="R145" s="4"/>
      <c r="S145" s="4"/>
      <c r="T145" s="4"/>
      <c r="W145" s="4"/>
      <c r="X145" s="4"/>
      <c r="Y145" s="4"/>
    </row>
    <row r="146" spans="13:25" ht="15" customHeight="1" x14ac:dyDescent="0.2">
      <c r="M146" s="4"/>
      <c r="N146" s="4"/>
      <c r="O146" s="4"/>
      <c r="P146" s="4"/>
      <c r="Q146" s="4"/>
      <c r="R146" s="4"/>
      <c r="S146" s="4"/>
      <c r="T146" s="4"/>
      <c r="W146" s="4"/>
      <c r="X146" s="4"/>
      <c r="Y146" s="4"/>
    </row>
    <row r="147" spans="13:25" ht="15" customHeight="1" x14ac:dyDescent="0.2">
      <c r="M147" s="4"/>
      <c r="N147" s="4"/>
      <c r="O147" s="4"/>
      <c r="P147" s="4"/>
      <c r="Q147" s="4"/>
      <c r="R147" s="4"/>
      <c r="S147" s="4"/>
      <c r="T147" s="4"/>
      <c r="W147" s="4"/>
      <c r="X147" s="4"/>
      <c r="Y147" s="4"/>
    </row>
    <row r="148" spans="13:25" ht="15" customHeight="1" x14ac:dyDescent="0.2">
      <c r="M148" s="4"/>
      <c r="N148" s="4"/>
      <c r="O148" s="4"/>
      <c r="P148" s="4"/>
      <c r="Q148" s="4"/>
      <c r="R148" s="4"/>
      <c r="S148" s="4"/>
      <c r="T148" s="4"/>
      <c r="W148" s="4"/>
      <c r="X148" s="4"/>
      <c r="Y148" s="4"/>
    </row>
    <row r="149" spans="13:25" ht="15" customHeight="1" x14ac:dyDescent="0.2">
      <c r="M149" s="4"/>
      <c r="N149" s="4"/>
      <c r="O149" s="4"/>
      <c r="P149" s="4"/>
      <c r="Q149" s="4"/>
      <c r="R149" s="4"/>
      <c r="S149" s="4"/>
      <c r="T149" s="4"/>
      <c r="W149" s="4"/>
      <c r="X149" s="4"/>
      <c r="Y149" s="4"/>
    </row>
    <row r="150" spans="13:25" ht="15" customHeight="1" x14ac:dyDescent="0.2">
      <c r="M150" s="4"/>
      <c r="N150" s="4"/>
      <c r="O150" s="4"/>
      <c r="P150" s="4"/>
      <c r="Q150" s="4"/>
      <c r="R150" s="4"/>
      <c r="S150" s="4"/>
      <c r="T150" s="4"/>
      <c r="W150" s="4"/>
      <c r="X150" s="4"/>
      <c r="Y150" s="4"/>
    </row>
    <row r="151" spans="13:25" ht="15" customHeight="1" x14ac:dyDescent="0.2">
      <c r="M151" s="4"/>
      <c r="N151" s="4"/>
      <c r="O151" s="4"/>
      <c r="P151" s="4"/>
      <c r="Q151" s="4"/>
      <c r="R151" s="4"/>
      <c r="S151" s="4"/>
      <c r="T151" s="4"/>
      <c r="W151" s="4"/>
      <c r="X151" s="4"/>
      <c r="Y151" s="4"/>
    </row>
    <row r="152" spans="13:25" ht="15" customHeight="1" x14ac:dyDescent="0.2">
      <c r="M152" s="4"/>
      <c r="N152" s="4"/>
      <c r="O152" s="4"/>
      <c r="P152" s="4"/>
      <c r="Q152" s="4"/>
      <c r="R152" s="4"/>
      <c r="S152" s="4"/>
      <c r="T152" s="4"/>
      <c r="W152" s="4"/>
      <c r="X152" s="4"/>
      <c r="Y152" s="4"/>
    </row>
    <row r="153" spans="13:25" ht="15" customHeight="1" x14ac:dyDescent="0.2">
      <c r="M153" s="4"/>
      <c r="N153" s="4"/>
      <c r="O153" s="4"/>
      <c r="P153" s="4"/>
      <c r="Q153" s="4"/>
      <c r="R153" s="4"/>
      <c r="S153" s="4"/>
      <c r="T153" s="4"/>
      <c r="W153" s="4"/>
      <c r="X153" s="4"/>
      <c r="Y153" s="4"/>
    </row>
    <row r="154" spans="13:25" ht="15" customHeight="1" x14ac:dyDescent="0.2">
      <c r="M154" s="4"/>
      <c r="N154" s="4"/>
      <c r="O154" s="4"/>
      <c r="P154" s="4"/>
      <c r="Q154" s="4"/>
      <c r="R154" s="4"/>
      <c r="S154" s="4"/>
      <c r="T154" s="4"/>
      <c r="W154" s="4"/>
      <c r="X154" s="4"/>
      <c r="Y154" s="4"/>
    </row>
    <row r="155" spans="13:25" ht="15" customHeight="1" x14ac:dyDescent="0.2">
      <c r="M155" s="4"/>
      <c r="N155" s="4"/>
      <c r="O155" s="4"/>
      <c r="P155" s="4"/>
      <c r="Q155" s="4"/>
      <c r="R155" s="4"/>
      <c r="S155" s="4"/>
      <c r="T155" s="4"/>
      <c r="W155" s="4"/>
      <c r="X155" s="4"/>
      <c r="Y155" s="4"/>
    </row>
    <row r="156" spans="13:25" ht="15" customHeight="1" x14ac:dyDescent="0.2">
      <c r="M156" s="4"/>
      <c r="N156" s="4"/>
      <c r="O156" s="4"/>
      <c r="P156" s="4"/>
      <c r="Q156" s="4"/>
      <c r="R156" s="4"/>
      <c r="S156" s="4"/>
      <c r="T156" s="4"/>
      <c r="W156" s="4"/>
      <c r="X156" s="4"/>
      <c r="Y156" s="4"/>
    </row>
    <row r="157" spans="13:25" ht="15" customHeight="1" x14ac:dyDescent="0.2">
      <c r="M157" s="4"/>
      <c r="N157" s="4"/>
      <c r="O157" s="4"/>
      <c r="P157" s="4"/>
      <c r="Q157" s="4"/>
      <c r="R157" s="4"/>
      <c r="S157" s="4"/>
      <c r="T157" s="4"/>
      <c r="W157" s="4"/>
      <c r="X157" s="4"/>
      <c r="Y157" s="4"/>
    </row>
    <row r="158" spans="13:25" ht="15" customHeight="1" x14ac:dyDescent="0.2">
      <c r="M158" s="4"/>
      <c r="N158" s="4"/>
      <c r="O158" s="4"/>
      <c r="P158" s="4"/>
      <c r="Q158" s="4"/>
      <c r="R158" s="4"/>
      <c r="S158" s="4"/>
      <c r="T158" s="4"/>
      <c r="W158" s="4"/>
      <c r="X158" s="4"/>
      <c r="Y158" s="4"/>
    </row>
    <row r="159" spans="13:25" ht="15" customHeight="1" x14ac:dyDescent="0.2">
      <c r="M159" s="4"/>
      <c r="N159" s="4"/>
      <c r="O159" s="4"/>
      <c r="P159" s="4"/>
      <c r="Q159" s="4"/>
      <c r="R159" s="4"/>
      <c r="S159" s="4"/>
      <c r="T159" s="4"/>
      <c r="W159" s="4"/>
      <c r="X159" s="4"/>
      <c r="Y159" s="4"/>
    </row>
    <row r="160" spans="13:25" ht="15" customHeight="1" x14ac:dyDescent="0.2">
      <c r="M160" s="4"/>
      <c r="N160" s="4"/>
      <c r="O160" s="4"/>
      <c r="P160" s="4"/>
      <c r="Q160" s="4"/>
      <c r="R160" s="4"/>
      <c r="S160" s="4"/>
      <c r="T160" s="4"/>
      <c r="W160" s="4"/>
      <c r="X160" s="4"/>
      <c r="Y160" s="4"/>
    </row>
    <row r="161" spans="13:25" ht="15" customHeight="1" x14ac:dyDescent="0.2">
      <c r="M161" s="4"/>
      <c r="N161" s="4"/>
      <c r="O161" s="4"/>
      <c r="P161" s="4"/>
      <c r="Q161" s="4"/>
      <c r="R161" s="4"/>
      <c r="S161" s="4"/>
      <c r="T161" s="4"/>
      <c r="W161" s="4"/>
      <c r="X161" s="4"/>
      <c r="Y161" s="4"/>
    </row>
    <row r="162" spans="13:25" ht="15" customHeight="1" x14ac:dyDescent="0.2">
      <c r="M162" s="4"/>
      <c r="N162" s="4"/>
      <c r="O162" s="4"/>
      <c r="P162" s="4"/>
      <c r="Q162" s="4"/>
      <c r="R162" s="4"/>
      <c r="S162" s="4"/>
      <c r="T162" s="4"/>
      <c r="W162" s="4"/>
      <c r="X162" s="4"/>
      <c r="Y162" s="4"/>
    </row>
    <row r="163" spans="13:25" ht="15" customHeight="1" x14ac:dyDescent="0.2">
      <c r="M163" s="4"/>
      <c r="N163" s="4"/>
      <c r="O163" s="4"/>
      <c r="P163" s="4"/>
      <c r="Q163" s="4"/>
      <c r="R163" s="4"/>
      <c r="S163" s="4"/>
      <c r="T163" s="4"/>
      <c r="W163" s="4"/>
      <c r="X163" s="4"/>
      <c r="Y163" s="4"/>
    </row>
    <row r="164" spans="13:25" ht="15" customHeight="1" x14ac:dyDescent="0.2">
      <c r="M164" s="4"/>
      <c r="N164" s="4"/>
      <c r="O164" s="4"/>
      <c r="P164" s="4"/>
      <c r="Q164" s="4"/>
      <c r="R164" s="4"/>
      <c r="S164" s="4"/>
      <c r="T164" s="4"/>
      <c r="W164" s="4"/>
      <c r="X164" s="4"/>
      <c r="Y164" s="4"/>
    </row>
    <row r="165" spans="13:25" ht="15" customHeight="1" x14ac:dyDescent="0.2">
      <c r="M165" s="4"/>
      <c r="N165" s="4"/>
      <c r="O165" s="4"/>
      <c r="P165" s="4"/>
      <c r="Q165" s="4"/>
      <c r="R165" s="4"/>
      <c r="S165" s="4"/>
      <c r="T165" s="4"/>
      <c r="W165" s="4"/>
      <c r="X165" s="4"/>
      <c r="Y165" s="4"/>
    </row>
    <row r="166" spans="13:25" ht="15" customHeight="1" x14ac:dyDescent="0.2">
      <c r="M166" s="4"/>
      <c r="N166" s="4"/>
      <c r="O166" s="4"/>
      <c r="P166" s="4"/>
      <c r="Q166" s="4"/>
      <c r="R166" s="4"/>
      <c r="S166" s="4"/>
      <c r="T166" s="4"/>
      <c r="W166" s="4"/>
      <c r="X166" s="4"/>
      <c r="Y166" s="4"/>
    </row>
    <row r="167" spans="13:25" ht="15" customHeight="1" x14ac:dyDescent="0.2">
      <c r="M167" s="4"/>
      <c r="N167" s="4"/>
      <c r="O167" s="4"/>
      <c r="P167" s="4"/>
      <c r="Q167" s="4"/>
      <c r="R167" s="4"/>
      <c r="S167" s="4"/>
      <c r="T167" s="4"/>
      <c r="W167" s="4"/>
      <c r="X167" s="4"/>
      <c r="Y167" s="4"/>
    </row>
    <row r="168" spans="13:25" ht="15" customHeight="1" x14ac:dyDescent="0.2">
      <c r="M168" s="4"/>
      <c r="N168" s="4"/>
      <c r="O168" s="4"/>
      <c r="P168" s="4"/>
      <c r="Q168" s="4"/>
      <c r="R168" s="4"/>
      <c r="S168" s="4"/>
      <c r="T168" s="4"/>
      <c r="W168" s="4"/>
      <c r="X168" s="4"/>
      <c r="Y168" s="4"/>
    </row>
    <row r="169" spans="13:25" ht="15" customHeight="1" x14ac:dyDescent="0.2">
      <c r="M169" s="4"/>
      <c r="N169" s="4"/>
      <c r="O169" s="4"/>
      <c r="P169" s="4"/>
      <c r="Q169" s="4"/>
      <c r="R169" s="4"/>
      <c r="S169" s="4"/>
      <c r="T169" s="4"/>
      <c r="W169" s="4"/>
      <c r="X169" s="4"/>
      <c r="Y169" s="4"/>
    </row>
    <row r="170" spans="13:25" ht="15" customHeight="1" x14ac:dyDescent="0.2">
      <c r="M170" s="4"/>
      <c r="N170" s="4"/>
      <c r="O170" s="4"/>
      <c r="P170" s="4"/>
      <c r="Q170" s="4"/>
      <c r="R170" s="4"/>
      <c r="S170" s="4"/>
      <c r="T170" s="4"/>
      <c r="W170" s="4"/>
      <c r="X170" s="4"/>
      <c r="Y170" s="4"/>
    </row>
    <row r="171" spans="13:25" ht="15" customHeight="1" x14ac:dyDescent="0.2">
      <c r="M171" s="4"/>
      <c r="N171" s="4"/>
      <c r="O171" s="4"/>
      <c r="P171" s="4"/>
      <c r="Q171" s="4"/>
      <c r="R171" s="4"/>
      <c r="S171" s="4"/>
      <c r="T171" s="4"/>
      <c r="W171" s="4"/>
      <c r="X171" s="4"/>
      <c r="Y171" s="4"/>
    </row>
    <row r="172" spans="13:25" ht="15" customHeight="1" x14ac:dyDescent="0.2">
      <c r="M172" s="4"/>
      <c r="N172" s="4"/>
      <c r="O172" s="4"/>
      <c r="P172" s="4"/>
      <c r="Q172" s="4"/>
      <c r="R172" s="4"/>
      <c r="S172" s="4"/>
      <c r="T172" s="4"/>
      <c r="W172" s="4"/>
      <c r="X172" s="4"/>
      <c r="Y172" s="4"/>
    </row>
    <row r="173" spans="13:25" ht="15" customHeight="1" x14ac:dyDescent="0.2">
      <c r="M173" s="4"/>
      <c r="N173" s="4"/>
      <c r="O173" s="4"/>
      <c r="P173" s="4"/>
      <c r="Q173" s="4"/>
      <c r="R173" s="4"/>
      <c r="S173" s="4"/>
      <c r="T173" s="4"/>
      <c r="W173" s="4"/>
      <c r="X173" s="4"/>
      <c r="Y173" s="4"/>
    </row>
    <row r="174" spans="13:25" ht="15" customHeight="1" x14ac:dyDescent="0.2">
      <c r="M174" s="4"/>
      <c r="N174" s="4"/>
      <c r="O174" s="4"/>
      <c r="P174" s="4"/>
      <c r="Q174" s="4"/>
      <c r="R174" s="4"/>
      <c r="S174" s="4"/>
      <c r="T174" s="4"/>
      <c r="W174" s="4"/>
      <c r="X174" s="4"/>
      <c r="Y174" s="4"/>
    </row>
    <row r="175" spans="13:25" ht="15" customHeight="1" x14ac:dyDescent="0.2">
      <c r="M175" s="4"/>
      <c r="N175" s="4"/>
      <c r="O175" s="4"/>
      <c r="P175" s="4"/>
      <c r="Q175" s="4"/>
      <c r="R175" s="4"/>
      <c r="S175" s="4"/>
      <c r="T175" s="4"/>
      <c r="W175" s="4"/>
      <c r="X175" s="4"/>
      <c r="Y175" s="4"/>
    </row>
    <row r="176" spans="13:25" ht="15" customHeight="1" x14ac:dyDescent="0.2">
      <c r="M176" s="4"/>
      <c r="N176" s="4"/>
      <c r="O176" s="4"/>
      <c r="P176" s="4"/>
      <c r="Q176" s="4"/>
      <c r="R176" s="4"/>
      <c r="S176" s="4"/>
      <c r="T176" s="4"/>
      <c r="W176" s="4"/>
      <c r="X176" s="4"/>
      <c r="Y176" s="4"/>
    </row>
    <row r="177" spans="13:25" ht="15" customHeight="1" x14ac:dyDescent="0.2">
      <c r="M177" s="4"/>
      <c r="N177" s="4"/>
      <c r="O177" s="4"/>
      <c r="P177" s="4"/>
      <c r="Q177" s="4"/>
      <c r="R177" s="4"/>
      <c r="S177" s="4"/>
      <c r="T177" s="4"/>
      <c r="W177" s="4"/>
      <c r="X177" s="4"/>
      <c r="Y177" s="4"/>
    </row>
    <row r="178" spans="13:25" ht="15" customHeight="1" x14ac:dyDescent="0.2">
      <c r="M178" s="4"/>
      <c r="N178" s="4"/>
      <c r="O178" s="4"/>
      <c r="P178" s="4"/>
      <c r="Q178" s="4"/>
      <c r="R178" s="4"/>
      <c r="S178" s="4"/>
      <c r="T178" s="4"/>
      <c r="W178" s="4"/>
      <c r="X178" s="4"/>
      <c r="Y178" s="4"/>
    </row>
    <row r="179" spans="13:25" ht="15" customHeight="1" x14ac:dyDescent="0.2">
      <c r="M179" s="4"/>
      <c r="N179" s="4"/>
      <c r="O179" s="4"/>
      <c r="P179" s="4"/>
      <c r="Q179" s="4"/>
      <c r="R179" s="4"/>
      <c r="S179" s="4"/>
      <c r="T179" s="4"/>
      <c r="W179" s="4"/>
      <c r="X179" s="4"/>
      <c r="Y179" s="4"/>
    </row>
    <row r="180" spans="13:25" ht="15" customHeight="1" x14ac:dyDescent="0.2">
      <c r="M180" s="4"/>
      <c r="N180" s="4"/>
      <c r="O180" s="4"/>
      <c r="P180" s="4"/>
      <c r="Q180" s="4"/>
      <c r="R180" s="4"/>
      <c r="S180" s="4"/>
      <c r="T180" s="4"/>
      <c r="W180" s="4"/>
      <c r="X180" s="4"/>
      <c r="Y180" s="4"/>
    </row>
    <row r="181" spans="13:25" ht="15" customHeight="1" x14ac:dyDescent="0.2">
      <c r="M181" s="4"/>
      <c r="N181" s="4"/>
      <c r="O181" s="4"/>
      <c r="P181" s="4"/>
      <c r="Q181" s="4"/>
      <c r="R181" s="4"/>
      <c r="S181" s="4"/>
      <c r="T181" s="4"/>
      <c r="W181" s="4"/>
      <c r="X181" s="4"/>
      <c r="Y181" s="4"/>
    </row>
    <row r="182" spans="13:25" ht="15" customHeight="1" x14ac:dyDescent="0.2">
      <c r="M182" s="4"/>
      <c r="N182" s="4"/>
      <c r="O182" s="4"/>
      <c r="P182" s="4"/>
      <c r="Q182" s="4"/>
      <c r="R182" s="4"/>
      <c r="S182" s="4"/>
      <c r="T182" s="4"/>
      <c r="W182" s="4"/>
      <c r="X182" s="4"/>
      <c r="Y182" s="4"/>
    </row>
    <row r="183" spans="13:25" ht="15" customHeight="1" x14ac:dyDescent="0.2">
      <c r="M183" s="4"/>
      <c r="N183" s="4"/>
      <c r="O183" s="4"/>
      <c r="P183" s="4"/>
      <c r="Q183" s="4"/>
      <c r="R183" s="4"/>
      <c r="S183" s="4"/>
      <c r="T183" s="4"/>
      <c r="W183" s="4"/>
      <c r="X183" s="4"/>
      <c r="Y183" s="4"/>
    </row>
    <row r="184" spans="13:25" ht="15" customHeight="1" x14ac:dyDescent="0.2">
      <c r="M184" s="4"/>
      <c r="N184" s="4"/>
      <c r="O184" s="4"/>
      <c r="P184" s="4"/>
      <c r="Q184" s="4"/>
      <c r="R184" s="4"/>
      <c r="S184" s="4"/>
      <c r="T184" s="4"/>
      <c r="W184" s="4"/>
      <c r="X184" s="4"/>
      <c r="Y184" s="4"/>
    </row>
    <row r="185" spans="13:25" ht="15" customHeight="1" x14ac:dyDescent="0.2">
      <c r="M185" s="4"/>
      <c r="N185" s="4"/>
      <c r="O185" s="4"/>
      <c r="P185" s="4"/>
      <c r="Q185" s="4"/>
      <c r="R185" s="4"/>
      <c r="S185" s="4"/>
      <c r="T185" s="4"/>
      <c r="W185" s="4"/>
      <c r="X185" s="4"/>
      <c r="Y185" s="4"/>
    </row>
    <row r="186" spans="13:25" ht="15" customHeight="1" x14ac:dyDescent="0.2">
      <c r="M186" s="4"/>
      <c r="N186" s="4"/>
      <c r="O186" s="4"/>
      <c r="P186" s="4"/>
      <c r="Q186" s="4"/>
      <c r="R186" s="4"/>
      <c r="S186" s="4"/>
      <c r="T186" s="4"/>
      <c r="W186" s="4"/>
      <c r="X186" s="4"/>
      <c r="Y186" s="4"/>
    </row>
    <row r="187" spans="13:25" ht="15" customHeight="1" x14ac:dyDescent="0.2">
      <c r="M187" s="4"/>
      <c r="N187" s="4"/>
      <c r="O187" s="4"/>
      <c r="P187" s="4"/>
      <c r="Q187" s="4"/>
      <c r="R187" s="4"/>
      <c r="S187" s="4"/>
      <c r="T187" s="4"/>
      <c r="W187" s="4"/>
      <c r="X187" s="4"/>
      <c r="Y187" s="4"/>
    </row>
    <row r="188" spans="13:25" ht="15" customHeight="1" x14ac:dyDescent="0.2">
      <c r="M188" s="4"/>
      <c r="N188" s="4"/>
      <c r="O188" s="4"/>
      <c r="P188" s="4"/>
      <c r="Q188" s="4"/>
      <c r="R188" s="4"/>
      <c r="S188" s="4"/>
      <c r="T188" s="4"/>
      <c r="W188" s="4"/>
      <c r="X188" s="4"/>
      <c r="Y188" s="4"/>
    </row>
    <row r="189" spans="13:25" ht="15" customHeight="1" x14ac:dyDescent="0.2">
      <c r="M189" s="4"/>
      <c r="N189" s="4"/>
      <c r="O189" s="4"/>
      <c r="P189" s="4"/>
      <c r="Q189" s="4"/>
      <c r="R189" s="4"/>
      <c r="S189" s="4"/>
      <c r="T189" s="4"/>
      <c r="W189" s="4"/>
      <c r="X189" s="4"/>
      <c r="Y189" s="4"/>
    </row>
    <row r="190" spans="13:25" ht="15" customHeight="1" x14ac:dyDescent="0.2">
      <c r="M190" s="4"/>
      <c r="N190" s="4"/>
      <c r="O190" s="4"/>
      <c r="P190" s="4"/>
      <c r="Q190" s="4"/>
      <c r="R190" s="4"/>
      <c r="S190" s="4"/>
      <c r="T190" s="4"/>
      <c r="W190" s="4"/>
      <c r="X190" s="4"/>
      <c r="Y190" s="4"/>
    </row>
    <row r="191" spans="13:25" ht="15" customHeight="1" x14ac:dyDescent="0.2">
      <c r="M191" s="4"/>
      <c r="N191" s="4"/>
      <c r="O191" s="4"/>
      <c r="P191" s="4"/>
      <c r="Q191" s="4"/>
      <c r="R191" s="4"/>
      <c r="S191" s="4"/>
      <c r="T191" s="4"/>
      <c r="W191" s="4"/>
      <c r="X191" s="4"/>
      <c r="Y191" s="4"/>
    </row>
    <row r="192" spans="13:25" ht="15" customHeight="1" x14ac:dyDescent="0.2">
      <c r="M192" s="4"/>
      <c r="N192" s="4"/>
      <c r="O192" s="4"/>
      <c r="P192" s="4"/>
      <c r="Q192" s="4"/>
      <c r="R192" s="4"/>
      <c r="S192" s="4"/>
      <c r="T192" s="4"/>
      <c r="W192" s="4"/>
      <c r="X192" s="4"/>
      <c r="Y192" s="4"/>
    </row>
    <row r="193" spans="13:25" ht="15" customHeight="1" x14ac:dyDescent="0.2">
      <c r="M193" s="4"/>
      <c r="N193" s="4"/>
      <c r="O193" s="4"/>
      <c r="P193" s="4"/>
      <c r="Q193" s="4"/>
      <c r="R193" s="4"/>
      <c r="S193" s="4"/>
      <c r="T193" s="4"/>
      <c r="W193" s="4"/>
      <c r="X193" s="4"/>
      <c r="Y193" s="4"/>
    </row>
    <row r="194" spans="13:25" ht="15" customHeight="1" x14ac:dyDescent="0.2">
      <c r="M194" s="4"/>
      <c r="N194" s="4"/>
      <c r="O194" s="4"/>
      <c r="P194" s="4"/>
      <c r="Q194" s="4"/>
      <c r="R194" s="4"/>
      <c r="S194" s="4"/>
      <c r="T194" s="4"/>
      <c r="W194" s="4"/>
      <c r="X194" s="4"/>
      <c r="Y194" s="4"/>
    </row>
    <row r="195" spans="13:25" ht="15" customHeight="1" x14ac:dyDescent="0.2">
      <c r="M195" s="4"/>
      <c r="N195" s="4"/>
      <c r="O195" s="4"/>
      <c r="P195" s="4"/>
      <c r="Q195" s="4"/>
      <c r="R195" s="4"/>
      <c r="S195" s="4"/>
      <c r="T195" s="4"/>
      <c r="W195" s="4"/>
      <c r="X195" s="4"/>
      <c r="Y195" s="4"/>
    </row>
    <row r="196" spans="13:25" ht="15" customHeight="1" x14ac:dyDescent="0.2">
      <c r="M196" s="4"/>
      <c r="N196" s="4"/>
      <c r="O196" s="4"/>
      <c r="P196" s="4"/>
      <c r="Q196" s="4"/>
      <c r="R196" s="4"/>
      <c r="S196" s="4"/>
      <c r="T196" s="4"/>
      <c r="W196" s="4"/>
      <c r="X196" s="4"/>
      <c r="Y196" s="4"/>
    </row>
    <row r="197" spans="13:25" ht="15" customHeight="1" x14ac:dyDescent="0.2">
      <c r="M197" s="4"/>
      <c r="N197" s="4"/>
      <c r="O197" s="4"/>
      <c r="P197" s="4"/>
      <c r="Q197" s="4"/>
      <c r="R197" s="4"/>
      <c r="S197" s="4"/>
      <c r="T197" s="4"/>
      <c r="W197" s="4"/>
      <c r="X197" s="4"/>
      <c r="Y197" s="4"/>
    </row>
    <row r="198" spans="13:25" ht="15" customHeight="1" x14ac:dyDescent="0.2">
      <c r="M198" s="4"/>
      <c r="N198" s="4"/>
      <c r="O198" s="4"/>
      <c r="P198" s="4"/>
      <c r="Q198" s="4"/>
      <c r="R198" s="4"/>
      <c r="S198" s="4"/>
      <c r="T198" s="4"/>
      <c r="W198" s="4"/>
      <c r="X198" s="4"/>
      <c r="Y198" s="4"/>
    </row>
    <row r="199" spans="13:25" ht="15" customHeight="1" x14ac:dyDescent="0.2">
      <c r="M199" s="4"/>
      <c r="N199" s="4"/>
      <c r="O199" s="4"/>
      <c r="P199" s="4"/>
      <c r="Q199" s="4"/>
      <c r="R199" s="4"/>
      <c r="S199" s="4"/>
      <c r="T199" s="4"/>
      <c r="W199" s="4"/>
      <c r="X199" s="4"/>
      <c r="Y199" s="4"/>
    </row>
    <row r="200" spans="13:25" ht="15" customHeight="1" x14ac:dyDescent="0.2">
      <c r="M200" s="4"/>
      <c r="N200" s="4"/>
      <c r="O200" s="4"/>
      <c r="P200" s="4"/>
      <c r="Q200" s="4"/>
      <c r="R200" s="4"/>
      <c r="S200" s="4"/>
      <c r="T200" s="4"/>
      <c r="W200" s="4"/>
      <c r="X200" s="4"/>
      <c r="Y200" s="4"/>
    </row>
    <row r="201" spans="13:25" ht="15" customHeight="1" x14ac:dyDescent="0.2">
      <c r="M201" s="4"/>
      <c r="N201" s="4"/>
      <c r="O201" s="4"/>
      <c r="P201" s="4"/>
      <c r="Q201" s="4"/>
      <c r="R201" s="4"/>
      <c r="S201" s="4"/>
      <c r="T201" s="4"/>
      <c r="W201" s="4"/>
      <c r="X201" s="4"/>
      <c r="Y201" s="4"/>
    </row>
    <row r="202" spans="13:25" ht="15" customHeight="1" x14ac:dyDescent="0.2">
      <c r="M202" s="4"/>
      <c r="N202" s="4"/>
      <c r="O202" s="4"/>
      <c r="P202" s="4"/>
      <c r="Q202" s="4"/>
      <c r="R202" s="4"/>
      <c r="S202" s="4"/>
      <c r="T202" s="4"/>
      <c r="W202" s="4"/>
      <c r="X202" s="4"/>
      <c r="Y202" s="4"/>
    </row>
    <row r="203" spans="13:25" ht="15" customHeight="1" x14ac:dyDescent="0.2">
      <c r="M203" s="4"/>
      <c r="N203" s="4"/>
      <c r="O203" s="4"/>
      <c r="P203" s="4"/>
      <c r="Q203" s="4"/>
      <c r="R203" s="4"/>
      <c r="S203" s="4"/>
      <c r="T203" s="4"/>
      <c r="W203" s="4"/>
      <c r="X203" s="4"/>
      <c r="Y203" s="4"/>
    </row>
    <row r="204" spans="13:25" ht="15" customHeight="1" x14ac:dyDescent="0.2">
      <c r="M204" s="4"/>
      <c r="N204" s="4"/>
      <c r="O204" s="4"/>
      <c r="P204" s="4"/>
      <c r="Q204" s="4"/>
      <c r="R204" s="4"/>
      <c r="S204" s="4"/>
      <c r="T204" s="4"/>
      <c r="W204" s="4"/>
      <c r="X204" s="4"/>
      <c r="Y204" s="4"/>
    </row>
    <row r="205" spans="13:25" ht="15" customHeight="1" x14ac:dyDescent="0.2">
      <c r="M205" s="4"/>
      <c r="N205" s="4"/>
      <c r="O205" s="4"/>
      <c r="P205" s="4"/>
      <c r="Q205" s="4"/>
      <c r="R205" s="4"/>
      <c r="S205" s="4"/>
      <c r="T205" s="4"/>
      <c r="W205" s="4"/>
      <c r="X205" s="4"/>
      <c r="Y205" s="4"/>
    </row>
    <row r="206" spans="13:25" ht="15" customHeight="1" x14ac:dyDescent="0.2">
      <c r="M206" s="4"/>
      <c r="N206" s="4"/>
      <c r="O206" s="4"/>
      <c r="P206" s="4"/>
      <c r="Q206" s="4"/>
      <c r="R206" s="4"/>
      <c r="S206" s="4"/>
      <c r="T206" s="4"/>
      <c r="W206" s="4"/>
      <c r="X206" s="4"/>
      <c r="Y206" s="4"/>
    </row>
    <row r="207" spans="13:25" ht="15" customHeight="1" x14ac:dyDescent="0.2">
      <c r="M207" s="4"/>
      <c r="N207" s="4"/>
      <c r="O207" s="4"/>
      <c r="P207" s="4"/>
      <c r="Q207" s="4"/>
      <c r="R207" s="4"/>
      <c r="S207" s="4"/>
      <c r="T207" s="4"/>
      <c r="W207" s="4"/>
      <c r="X207" s="4"/>
      <c r="Y207" s="4"/>
    </row>
    <row r="208" spans="13:25" ht="15" customHeight="1" x14ac:dyDescent="0.2">
      <c r="M208" s="4"/>
      <c r="N208" s="4"/>
      <c r="O208" s="4"/>
      <c r="P208" s="4"/>
      <c r="Q208" s="4"/>
      <c r="R208" s="4"/>
      <c r="S208" s="4"/>
      <c r="T208" s="4"/>
      <c r="W208" s="4"/>
      <c r="X208" s="4"/>
      <c r="Y208" s="4"/>
    </row>
    <row r="209" spans="13:25" ht="15" customHeight="1" x14ac:dyDescent="0.2">
      <c r="M209" s="4"/>
      <c r="N209" s="4"/>
      <c r="O209" s="4"/>
      <c r="P209" s="4"/>
      <c r="Q209" s="4"/>
      <c r="R209" s="4"/>
      <c r="S209" s="4"/>
      <c r="T209" s="4"/>
      <c r="W209" s="4"/>
      <c r="X209" s="4"/>
      <c r="Y209" s="4"/>
    </row>
    <row r="210" spans="13:25" ht="15" customHeight="1" x14ac:dyDescent="0.2">
      <c r="M210" s="4"/>
      <c r="N210" s="4"/>
      <c r="O210" s="4"/>
      <c r="P210" s="4"/>
      <c r="Q210" s="4"/>
      <c r="R210" s="4"/>
      <c r="S210" s="4"/>
      <c r="T210" s="4"/>
      <c r="W210" s="4"/>
      <c r="X210" s="4"/>
      <c r="Y210" s="4"/>
    </row>
    <row r="211" spans="13:25" ht="15" customHeight="1" x14ac:dyDescent="0.2">
      <c r="M211" s="4"/>
      <c r="N211" s="4"/>
      <c r="O211" s="4"/>
      <c r="P211" s="4"/>
      <c r="Q211" s="4"/>
      <c r="R211" s="4"/>
      <c r="S211" s="4"/>
      <c r="T211" s="4"/>
      <c r="W211" s="4"/>
      <c r="X211" s="4"/>
      <c r="Y211" s="4"/>
    </row>
    <row r="212" spans="13:25" ht="15" customHeight="1" x14ac:dyDescent="0.2">
      <c r="M212" s="4"/>
      <c r="N212" s="4"/>
      <c r="O212" s="4"/>
      <c r="P212" s="4"/>
      <c r="Q212" s="4"/>
      <c r="R212" s="4"/>
      <c r="S212" s="4"/>
      <c r="T212" s="4"/>
      <c r="W212" s="4"/>
      <c r="X212" s="4"/>
      <c r="Y212" s="4"/>
    </row>
    <row r="213" spans="13:25" ht="15" customHeight="1" x14ac:dyDescent="0.2">
      <c r="M213" s="4"/>
      <c r="N213" s="4"/>
      <c r="O213" s="4"/>
      <c r="P213" s="4"/>
      <c r="Q213" s="4"/>
      <c r="R213" s="4"/>
      <c r="S213" s="4"/>
      <c r="T213" s="4"/>
      <c r="W213" s="4"/>
      <c r="X213" s="4"/>
      <c r="Y213" s="4"/>
    </row>
    <row r="214" spans="13:25" ht="15" customHeight="1" x14ac:dyDescent="0.2">
      <c r="M214" s="4"/>
      <c r="N214" s="4"/>
      <c r="O214" s="4"/>
      <c r="P214" s="4"/>
      <c r="Q214" s="4"/>
      <c r="R214" s="4"/>
      <c r="S214" s="4"/>
      <c r="T214" s="4"/>
      <c r="W214" s="4"/>
      <c r="X214" s="4"/>
      <c r="Y214" s="4"/>
    </row>
    <row r="215" spans="13:25" ht="15" customHeight="1" x14ac:dyDescent="0.2">
      <c r="M215" s="4"/>
      <c r="N215" s="4"/>
      <c r="O215" s="4"/>
      <c r="P215" s="4"/>
      <c r="Q215" s="4"/>
      <c r="R215" s="4"/>
      <c r="S215" s="4"/>
      <c r="T215" s="4"/>
      <c r="W215" s="4"/>
      <c r="X215" s="4"/>
      <c r="Y215" s="4"/>
    </row>
    <row r="216" spans="13:25" ht="15" customHeight="1" x14ac:dyDescent="0.2">
      <c r="M216" s="4"/>
      <c r="N216" s="4"/>
      <c r="O216" s="4"/>
      <c r="P216" s="4"/>
      <c r="Q216" s="4"/>
      <c r="R216" s="4"/>
      <c r="S216" s="4"/>
      <c r="T216" s="4"/>
      <c r="W216" s="4"/>
      <c r="X216" s="4"/>
      <c r="Y216" s="4"/>
    </row>
    <row r="217" spans="13:25" ht="15" customHeight="1" x14ac:dyDescent="0.2">
      <c r="M217" s="4"/>
      <c r="N217" s="4"/>
      <c r="O217" s="4"/>
      <c r="P217" s="4"/>
      <c r="Q217" s="4"/>
      <c r="R217" s="4"/>
      <c r="S217" s="4"/>
      <c r="T217" s="4"/>
      <c r="W217" s="4"/>
      <c r="X217" s="4"/>
      <c r="Y217" s="4"/>
    </row>
    <row r="218" spans="13:25" ht="15" customHeight="1" x14ac:dyDescent="0.2">
      <c r="M218" s="4"/>
      <c r="N218" s="4"/>
      <c r="O218" s="4"/>
      <c r="P218" s="4"/>
      <c r="Q218" s="4"/>
      <c r="R218" s="4"/>
      <c r="S218" s="4"/>
      <c r="T218" s="4"/>
      <c r="W218" s="4"/>
      <c r="X218" s="4"/>
      <c r="Y218" s="4"/>
    </row>
    <row r="219" spans="13:25" ht="15" customHeight="1" x14ac:dyDescent="0.2">
      <c r="M219" s="4"/>
      <c r="N219" s="4"/>
      <c r="O219" s="4"/>
      <c r="P219" s="4"/>
      <c r="Q219" s="4"/>
      <c r="R219" s="4"/>
      <c r="S219" s="4"/>
      <c r="T219" s="4"/>
      <c r="W219" s="4"/>
      <c r="X219" s="4"/>
      <c r="Y219" s="4"/>
    </row>
    <row r="220" spans="13:25" ht="15" customHeight="1" x14ac:dyDescent="0.2">
      <c r="M220" s="4"/>
      <c r="N220" s="4"/>
      <c r="O220" s="4"/>
      <c r="P220" s="4"/>
      <c r="Q220" s="4"/>
      <c r="R220" s="4"/>
      <c r="S220" s="4"/>
      <c r="T220" s="4"/>
      <c r="W220" s="4"/>
      <c r="X220" s="4"/>
      <c r="Y220" s="4"/>
    </row>
    <row r="221" spans="13:25" ht="15" customHeight="1" x14ac:dyDescent="0.2">
      <c r="M221" s="4"/>
      <c r="N221" s="4"/>
      <c r="O221" s="4"/>
      <c r="P221" s="4"/>
      <c r="Q221" s="4"/>
      <c r="R221" s="4"/>
      <c r="S221" s="4"/>
      <c r="T221" s="4"/>
      <c r="W221" s="4"/>
      <c r="X221" s="4"/>
      <c r="Y221" s="4"/>
    </row>
    <row r="222" spans="13:25" ht="15" customHeight="1" x14ac:dyDescent="0.2">
      <c r="M222" s="4"/>
      <c r="N222" s="4"/>
      <c r="O222" s="4"/>
      <c r="P222" s="4"/>
      <c r="Q222" s="4"/>
      <c r="R222" s="4"/>
      <c r="S222" s="4"/>
      <c r="T222" s="4"/>
      <c r="W222" s="4"/>
      <c r="X222" s="4"/>
      <c r="Y222" s="4"/>
    </row>
    <row r="223" spans="13:25" ht="15" customHeight="1" x14ac:dyDescent="0.2">
      <c r="M223" s="4"/>
      <c r="N223" s="4"/>
      <c r="O223" s="4"/>
      <c r="P223" s="4"/>
      <c r="Q223" s="4"/>
      <c r="R223" s="4"/>
      <c r="S223" s="4"/>
      <c r="T223" s="4"/>
      <c r="W223" s="4"/>
      <c r="X223" s="4"/>
      <c r="Y223" s="4"/>
    </row>
    <row r="224" spans="13:25" ht="15" customHeight="1" x14ac:dyDescent="0.2">
      <c r="M224" s="4"/>
      <c r="N224" s="4"/>
      <c r="O224" s="4"/>
      <c r="P224" s="4"/>
      <c r="Q224" s="4"/>
      <c r="R224" s="4"/>
      <c r="S224" s="4"/>
      <c r="T224" s="4"/>
      <c r="W224" s="4"/>
      <c r="X224" s="4"/>
      <c r="Y224" s="4"/>
    </row>
    <row r="225" spans="13:25" ht="15" customHeight="1" x14ac:dyDescent="0.2">
      <c r="M225" s="4"/>
      <c r="N225" s="4"/>
      <c r="O225" s="4"/>
      <c r="P225" s="4"/>
      <c r="Q225" s="4"/>
      <c r="R225" s="4"/>
      <c r="S225" s="4"/>
      <c r="T225" s="4"/>
      <c r="W225" s="4"/>
      <c r="X225" s="4"/>
      <c r="Y225" s="4"/>
    </row>
    <row r="226" spans="13:25" ht="15" customHeight="1" x14ac:dyDescent="0.2">
      <c r="M226" s="4"/>
      <c r="N226" s="4"/>
      <c r="O226" s="4"/>
      <c r="P226" s="4"/>
      <c r="Q226" s="4"/>
      <c r="R226" s="4"/>
      <c r="S226" s="4"/>
      <c r="T226" s="4"/>
      <c r="W226" s="4"/>
      <c r="X226" s="4"/>
      <c r="Y226" s="4"/>
    </row>
    <row r="227" spans="13:25" ht="15" customHeight="1" x14ac:dyDescent="0.2">
      <c r="M227" s="4"/>
      <c r="N227" s="4"/>
      <c r="O227" s="4"/>
      <c r="P227" s="4"/>
      <c r="Q227" s="4"/>
      <c r="R227" s="4"/>
      <c r="S227" s="4"/>
      <c r="T227" s="4"/>
      <c r="W227" s="4"/>
      <c r="X227" s="4"/>
      <c r="Y227" s="4"/>
    </row>
    <row r="228" spans="13:25" ht="15" customHeight="1" x14ac:dyDescent="0.2">
      <c r="M228" s="4"/>
      <c r="N228" s="4"/>
      <c r="O228" s="4"/>
      <c r="P228" s="4"/>
      <c r="Q228" s="4"/>
      <c r="R228" s="4"/>
      <c r="S228" s="4"/>
      <c r="T228" s="4"/>
      <c r="W228" s="4"/>
      <c r="X228" s="4"/>
      <c r="Y228" s="4"/>
    </row>
    <row r="229" spans="13:25" ht="15" customHeight="1" x14ac:dyDescent="0.2">
      <c r="M229" s="4"/>
      <c r="N229" s="4"/>
      <c r="O229" s="4"/>
      <c r="P229" s="4"/>
      <c r="Q229" s="4"/>
      <c r="R229" s="4"/>
      <c r="S229" s="4"/>
      <c r="T229" s="4"/>
      <c r="W229" s="4"/>
      <c r="X229" s="4"/>
      <c r="Y229" s="4"/>
    </row>
    <row r="230" spans="13:25" ht="15" customHeight="1" x14ac:dyDescent="0.2">
      <c r="M230" s="4"/>
      <c r="N230" s="4"/>
      <c r="O230" s="4"/>
      <c r="P230" s="4"/>
      <c r="Q230" s="4"/>
      <c r="R230" s="4"/>
      <c r="S230" s="4"/>
      <c r="T230" s="4"/>
      <c r="W230" s="4"/>
      <c r="X230" s="4"/>
      <c r="Y230" s="4"/>
    </row>
    <row r="231" spans="13:25" ht="15" customHeight="1" x14ac:dyDescent="0.2">
      <c r="M231" s="4"/>
      <c r="N231" s="4"/>
      <c r="O231" s="4"/>
      <c r="P231" s="4"/>
      <c r="Q231" s="4"/>
      <c r="R231" s="4"/>
      <c r="S231" s="4"/>
      <c r="T231" s="4"/>
      <c r="W231" s="4"/>
      <c r="X231" s="4"/>
      <c r="Y231" s="4"/>
    </row>
    <row r="232" spans="13:25" ht="15" customHeight="1" x14ac:dyDescent="0.2">
      <c r="M232" s="4"/>
      <c r="N232" s="4"/>
      <c r="O232" s="4"/>
      <c r="P232" s="4"/>
      <c r="Q232" s="4"/>
      <c r="R232" s="4"/>
      <c r="S232" s="4"/>
      <c r="T232" s="4"/>
      <c r="W232" s="4"/>
      <c r="X232" s="4"/>
      <c r="Y232" s="4"/>
    </row>
    <row r="233" spans="13:25" ht="15" customHeight="1" x14ac:dyDescent="0.2">
      <c r="M233" s="4"/>
      <c r="N233" s="4"/>
      <c r="O233" s="4"/>
      <c r="P233" s="4"/>
      <c r="Q233" s="4"/>
      <c r="R233" s="4"/>
      <c r="S233" s="4"/>
      <c r="T233" s="4"/>
      <c r="W233" s="4"/>
      <c r="X233" s="4"/>
      <c r="Y233" s="4"/>
    </row>
    <row r="234" spans="13:25" ht="15" customHeight="1" x14ac:dyDescent="0.2">
      <c r="M234" s="4"/>
      <c r="N234" s="4"/>
      <c r="O234" s="4"/>
      <c r="P234" s="4"/>
      <c r="Q234" s="4"/>
      <c r="R234" s="4"/>
      <c r="S234" s="4"/>
      <c r="T234" s="4"/>
      <c r="W234" s="4"/>
      <c r="X234" s="4"/>
      <c r="Y234" s="4"/>
    </row>
    <row r="235" spans="13:25" ht="15" customHeight="1" x14ac:dyDescent="0.2">
      <c r="M235" s="4"/>
      <c r="N235" s="4"/>
      <c r="O235" s="4"/>
      <c r="P235" s="4"/>
      <c r="Q235" s="4"/>
      <c r="R235" s="4"/>
      <c r="S235" s="4"/>
      <c r="T235" s="4"/>
      <c r="W235" s="4"/>
      <c r="X235" s="4"/>
      <c r="Y235" s="4"/>
    </row>
    <row r="236" spans="13:25" ht="15" customHeight="1" x14ac:dyDescent="0.2">
      <c r="M236" s="4"/>
      <c r="N236" s="4"/>
      <c r="O236" s="4"/>
      <c r="P236" s="4"/>
      <c r="Q236" s="4"/>
      <c r="R236" s="4"/>
      <c r="S236" s="4"/>
      <c r="T236" s="4"/>
      <c r="W236" s="4"/>
      <c r="X236" s="4"/>
      <c r="Y236" s="4"/>
    </row>
    <row r="237" spans="13:25" ht="15" customHeight="1" x14ac:dyDescent="0.2">
      <c r="M237" s="4"/>
      <c r="N237" s="4"/>
      <c r="O237" s="4"/>
      <c r="P237" s="4"/>
      <c r="Q237" s="4"/>
      <c r="R237" s="4"/>
      <c r="S237" s="4"/>
      <c r="T237" s="4"/>
      <c r="W237" s="4"/>
      <c r="X237" s="4"/>
      <c r="Y237" s="4"/>
    </row>
    <row r="238" spans="13:25" ht="15" customHeight="1" x14ac:dyDescent="0.2">
      <c r="M238" s="4"/>
      <c r="N238" s="4"/>
      <c r="O238" s="4"/>
      <c r="P238" s="4"/>
      <c r="Q238" s="4"/>
      <c r="R238" s="4"/>
      <c r="S238" s="4"/>
      <c r="T238" s="4"/>
      <c r="W238" s="4"/>
      <c r="X238" s="4"/>
      <c r="Y238" s="4"/>
    </row>
    <row r="239" spans="13:25" ht="15" customHeight="1" x14ac:dyDescent="0.2">
      <c r="M239" s="4"/>
      <c r="N239" s="4"/>
      <c r="O239" s="4"/>
      <c r="P239" s="4"/>
      <c r="Q239" s="4"/>
      <c r="R239" s="4"/>
      <c r="S239" s="4"/>
      <c r="T239" s="4"/>
      <c r="W239" s="4"/>
      <c r="X239" s="4"/>
      <c r="Y239" s="4"/>
    </row>
    <row r="240" spans="13:25" ht="15" customHeight="1" x14ac:dyDescent="0.2">
      <c r="M240" s="4"/>
      <c r="N240" s="4"/>
      <c r="O240" s="4"/>
      <c r="P240" s="4"/>
      <c r="Q240" s="4"/>
      <c r="R240" s="4"/>
      <c r="S240" s="4"/>
      <c r="T240" s="4"/>
      <c r="W240" s="4"/>
      <c r="X240" s="4"/>
      <c r="Y240" s="4"/>
    </row>
    <row r="241" spans="13:25" ht="15" customHeight="1" x14ac:dyDescent="0.2">
      <c r="M241" s="4"/>
      <c r="N241" s="4"/>
      <c r="O241" s="4"/>
      <c r="P241" s="4"/>
      <c r="Q241" s="4"/>
      <c r="R241" s="4"/>
      <c r="S241" s="4"/>
      <c r="T241" s="4"/>
      <c r="W241" s="4"/>
      <c r="X241" s="4"/>
      <c r="Y241" s="4"/>
    </row>
    <row r="242" spans="13:25" ht="15" customHeight="1" x14ac:dyDescent="0.2">
      <c r="M242" s="4"/>
      <c r="N242" s="4"/>
      <c r="O242" s="4"/>
      <c r="P242" s="4"/>
      <c r="Q242" s="4"/>
      <c r="R242" s="4"/>
      <c r="S242" s="4"/>
      <c r="T242" s="4"/>
      <c r="W242" s="4"/>
      <c r="X242" s="4"/>
      <c r="Y242" s="4"/>
    </row>
    <row r="243" spans="13:25" ht="15" customHeight="1" x14ac:dyDescent="0.2">
      <c r="M243" s="4"/>
      <c r="N243" s="4"/>
      <c r="O243" s="4"/>
      <c r="P243" s="4"/>
      <c r="Q243" s="4"/>
      <c r="R243" s="4"/>
      <c r="S243" s="4"/>
      <c r="T243" s="4"/>
      <c r="W243" s="4"/>
      <c r="X243" s="4"/>
      <c r="Y243" s="4"/>
    </row>
    <row r="244" spans="13:25" ht="15" customHeight="1" x14ac:dyDescent="0.2">
      <c r="M244" s="4"/>
      <c r="N244" s="4"/>
      <c r="O244" s="4"/>
      <c r="P244" s="4"/>
      <c r="Q244" s="4"/>
      <c r="R244" s="4"/>
      <c r="S244" s="4"/>
      <c r="T244" s="4"/>
      <c r="W244" s="4"/>
      <c r="X244" s="4"/>
      <c r="Y244" s="4"/>
    </row>
    <row r="245" spans="13:25" ht="15" customHeight="1" x14ac:dyDescent="0.2">
      <c r="M245" s="4"/>
      <c r="N245" s="4"/>
      <c r="O245" s="4"/>
      <c r="P245" s="4"/>
      <c r="Q245" s="4"/>
      <c r="R245" s="4"/>
      <c r="S245" s="4"/>
      <c r="T245" s="4"/>
      <c r="W245" s="4"/>
      <c r="X245" s="4"/>
      <c r="Y245" s="4"/>
    </row>
    <row r="246" spans="13:25" ht="15" customHeight="1" x14ac:dyDescent="0.2">
      <c r="M246" s="4"/>
      <c r="N246" s="4"/>
      <c r="O246" s="4"/>
      <c r="P246" s="4"/>
      <c r="Q246" s="4"/>
      <c r="R246" s="4"/>
      <c r="S246" s="4"/>
      <c r="T246" s="4"/>
      <c r="W246" s="4"/>
      <c r="X246" s="4"/>
      <c r="Y246" s="4"/>
    </row>
    <row r="247" spans="13:25" ht="15" customHeight="1" x14ac:dyDescent="0.2">
      <c r="M247" s="4"/>
      <c r="N247" s="4"/>
      <c r="O247" s="4"/>
      <c r="P247" s="4"/>
      <c r="Q247" s="4"/>
      <c r="R247" s="4"/>
      <c r="S247" s="4"/>
      <c r="T247" s="4"/>
      <c r="W247" s="4"/>
      <c r="X247" s="4"/>
      <c r="Y247" s="4"/>
    </row>
    <row r="248" spans="13:25" ht="15" customHeight="1" x14ac:dyDescent="0.2">
      <c r="M248" s="4"/>
      <c r="N248" s="4"/>
      <c r="O248" s="4"/>
      <c r="P248" s="4"/>
      <c r="Q248" s="4"/>
      <c r="R248" s="4"/>
      <c r="S248" s="4"/>
      <c r="T248" s="4"/>
      <c r="W248" s="4"/>
      <c r="X248" s="4"/>
      <c r="Y248" s="4"/>
    </row>
    <row r="249" spans="13:25" ht="15" customHeight="1" x14ac:dyDescent="0.2">
      <c r="M249" s="4"/>
      <c r="N249" s="4"/>
      <c r="O249" s="4"/>
      <c r="P249" s="4"/>
      <c r="Q249" s="4"/>
      <c r="R249" s="4"/>
      <c r="S249" s="4"/>
      <c r="T249" s="4"/>
      <c r="W249" s="4"/>
      <c r="X249" s="4"/>
      <c r="Y249" s="4"/>
    </row>
    <row r="250" spans="13:25" ht="15" customHeight="1" x14ac:dyDescent="0.2">
      <c r="M250" s="4"/>
      <c r="N250" s="4"/>
      <c r="O250" s="4"/>
      <c r="P250" s="4"/>
      <c r="Q250" s="4"/>
      <c r="R250" s="4"/>
      <c r="S250" s="4"/>
      <c r="T250" s="4"/>
      <c r="W250" s="4"/>
      <c r="X250" s="4"/>
      <c r="Y250" s="4"/>
    </row>
    <row r="251" spans="13:25" ht="15" customHeight="1" x14ac:dyDescent="0.2">
      <c r="M251" s="4"/>
      <c r="N251" s="4"/>
      <c r="O251" s="4"/>
      <c r="P251" s="4"/>
      <c r="Q251" s="4"/>
      <c r="R251" s="4"/>
      <c r="S251" s="4"/>
      <c r="T251" s="4"/>
      <c r="W251" s="4"/>
      <c r="X251" s="4"/>
      <c r="Y251" s="4"/>
    </row>
    <row r="252" spans="13:25" ht="15" customHeight="1" x14ac:dyDescent="0.2">
      <c r="M252" s="4"/>
      <c r="N252" s="4"/>
      <c r="O252" s="4"/>
      <c r="P252" s="4"/>
      <c r="Q252" s="4"/>
      <c r="R252" s="4"/>
      <c r="S252" s="4"/>
      <c r="T252" s="4"/>
      <c r="W252" s="4"/>
      <c r="X252" s="4"/>
      <c r="Y252" s="4"/>
    </row>
    <row r="253" spans="13:25" ht="15" customHeight="1" x14ac:dyDescent="0.2">
      <c r="M253" s="4"/>
      <c r="N253" s="4"/>
      <c r="O253" s="4"/>
      <c r="P253" s="4"/>
      <c r="Q253" s="4"/>
      <c r="R253" s="4"/>
      <c r="S253" s="4"/>
      <c r="T253" s="4"/>
      <c r="W253" s="4"/>
      <c r="X253" s="4"/>
      <c r="Y253" s="4"/>
    </row>
    <row r="254" spans="13:25" ht="15" customHeight="1" x14ac:dyDescent="0.2">
      <c r="M254" s="4"/>
      <c r="N254" s="4"/>
      <c r="O254" s="4"/>
      <c r="P254" s="4"/>
      <c r="Q254" s="4"/>
      <c r="R254" s="4"/>
      <c r="S254" s="4"/>
      <c r="T254" s="4"/>
      <c r="W254" s="4"/>
      <c r="X254" s="4"/>
      <c r="Y254" s="4"/>
    </row>
    <row r="255" spans="13:25" ht="15" customHeight="1" x14ac:dyDescent="0.2">
      <c r="M255" s="4"/>
      <c r="N255" s="4"/>
      <c r="O255" s="4"/>
      <c r="P255" s="4"/>
      <c r="Q255" s="4"/>
      <c r="R255" s="4"/>
      <c r="S255" s="4"/>
      <c r="T255" s="4"/>
      <c r="W255" s="4"/>
      <c r="X255" s="4"/>
      <c r="Y255" s="4"/>
    </row>
    <row r="256" spans="13:25" ht="15" customHeight="1" x14ac:dyDescent="0.2">
      <c r="M256" s="4"/>
      <c r="N256" s="4"/>
      <c r="O256" s="4"/>
      <c r="P256" s="4"/>
      <c r="Q256" s="4"/>
      <c r="R256" s="4"/>
      <c r="S256" s="4"/>
      <c r="T256" s="4"/>
      <c r="W256" s="4"/>
      <c r="X256" s="4"/>
      <c r="Y256" s="4"/>
    </row>
    <row r="257" spans="13:25" ht="15" customHeight="1" x14ac:dyDescent="0.2">
      <c r="M257" s="4"/>
      <c r="N257" s="4"/>
      <c r="O257" s="4"/>
      <c r="P257" s="4"/>
      <c r="Q257" s="4"/>
      <c r="R257" s="4"/>
      <c r="S257" s="4"/>
      <c r="T257" s="4"/>
      <c r="W257" s="4"/>
      <c r="X257" s="4"/>
      <c r="Y257" s="4"/>
    </row>
    <row r="258" spans="13:25" ht="15" customHeight="1" x14ac:dyDescent="0.2">
      <c r="M258" s="4"/>
      <c r="N258" s="4"/>
      <c r="O258" s="4"/>
      <c r="P258" s="4"/>
      <c r="Q258" s="4"/>
      <c r="R258" s="4"/>
      <c r="S258" s="4"/>
      <c r="T258" s="4"/>
      <c r="W258" s="4"/>
      <c r="X258" s="4"/>
      <c r="Y258" s="4"/>
    </row>
    <row r="259" spans="13:25" ht="15" customHeight="1" x14ac:dyDescent="0.2">
      <c r="M259" s="4"/>
      <c r="N259" s="4"/>
      <c r="O259" s="4"/>
      <c r="P259" s="4"/>
      <c r="Q259" s="4"/>
      <c r="R259" s="4"/>
      <c r="S259" s="4"/>
      <c r="T259" s="4"/>
      <c r="W259" s="4"/>
      <c r="X259" s="4"/>
      <c r="Y259" s="4"/>
    </row>
    <row r="260" spans="13:25" ht="15" customHeight="1" x14ac:dyDescent="0.2">
      <c r="M260" s="4"/>
      <c r="N260" s="4"/>
      <c r="O260" s="4"/>
      <c r="P260" s="4"/>
      <c r="Q260" s="4"/>
      <c r="R260" s="4"/>
      <c r="S260" s="4"/>
      <c r="T260" s="4"/>
      <c r="W260" s="4"/>
      <c r="X260" s="4"/>
      <c r="Y260" s="4"/>
    </row>
    <row r="261" spans="13:25" ht="15" customHeight="1" x14ac:dyDescent="0.2">
      <c r="M261" s="4"/>
      <c r="N261" s="4"/>
      <c r="O261" s="4"/>
      <c r="P261" s="4"/>
      <c r="Q261" s="4"/>
      <c r="R261" s="4"/>
      <c r="S261" s="4"/>
      <c r="T261" s="4"/>
      <c r="W261" s="4"/>
      <c r="X261" s="4"/>
      <c r="Y261" s="4"/>
    </row>
    <row r="262" spans="13:25" ht="15" customHeight="1" x14ac:dyDescent="0.2">
      <c r="M262" s="4"/>
      <c r="N262" s="4"/>
      <c r="O262" s="4"/>
      <c r="P262" s="4"/>
      <c r="Q262" s="4"/>
      <c r="R262" s="4"/>
      <c r="S262" s="4"/>
      <c r="T262" s="4"/>
      <c r="W262" s="4"/>
      <c r="X262" s="4"/>
      <c r="Y262" s="4"/>
    </row>
    <row r="263" spans="13:25" ht="15" customHeight="1" x14ac:dyDescent="0.2">
      <c r="M263" s="4"/>
      <c r="N263" s="4"/>
      <c r="O263" s="4"/>
      <c r="P263" s="4"/>
      <c r="Q263" s="4"/>
      <c r="R263" s="4"/>
      <c r="S263" s="4"/>
      <c r="T263" s="4"/>
      <c r="W263" s="4"/>
      <c r="X263" s="4"/>
      <c r="Y263" s="4"/>
    </row>
    <row r="264" spans="13:25" ht="15" customHeight="1" x14ac:dyDescent="0.2">
      <c r="M264" s="4"/>
      <c r="N264" s="4"/>
      <c r="O264" s="4"/>
      <c r="P264" s="4"/>
      <c r="Q264" s="4"/>
      <c r="R264" s="4"/>
      <c r="S264" s="4"/>
      <c r="T264" s="4"/>
      <c r="W264" s="4"/>
      <c r="X264" s="4"/>
      <c r="Y264" s="4"/>
    </row>
    <row r="265" spans="13:25" ht="15" customHeight="1" x14ac:dyDescent="0.2">
      <c r="M265" s="4"/>
      <c r="N265" s="4"/>
      <c r="O265" s="4"/>
      <c r="P265" s="4"/>
      <c r="Q265" s="4"/>
      <c r="R265" s="4"/>
      <c r="S265" s="4"/>
      <c r="T265" s="4"/>
      <c r="W265" s="4"/>
      <c r="X265" s="4"/>
      <c r="Y265" s="4"/>
    </row>
    <row r="266" spans="13:25" ht="15" customHeight="1" x14ac:dyDescent="0.2">
      <c r="M266" s="4"/>
      <c r="N266" s="4"/>
      <c r="O266" s="4"/>
      <c r="P266" s="4"/>
      <c r="Q266" s="4"/>
      <c r="R266" s="4"/>
      <c r="S266" s="4"/>
      <c r="T266" s="4"/>
      <c r="W266" s="4"/>
      <c r="X266" s="4"/>
      <c r="Y266" s="4"/>
    </row>
    <row r="267" spans="13:25" ht="15" customHeight="1" x14ac:dyDescent="0.2">
      <c r="M267" s="4"/>
      <c r="N267" s="4"/>
      <c r="O267" s="4"/>
      <c r="P267" s="4"/>
      <c r="Q267" s="4"/>
      <c r="R267" s="4"/>
      <c r="S267" s="4"/>
      <c r="T267" s="4"/>
      <c r="W267" s="4"/>
      <c r="X267" s="4"/>
      <c r="Y267" s="4"/>
    </row>
    <row r="268" spans="13:25" ht="15" customHeight="1" x14ac:dyDescent="0.2">
      <c r="M268" s="4"/>
      <c r="N268" s="4"/>
      <c r="O268" s="4"/>
      <c r="P268" s="4"/>
      <c r="Q268" s="4"/>
      <c r="R268" s="4"/>
      <c r="S268" s="4"/>
      <c r="T268" s="4"/>
      <c r="W268" s="4"/>
      <c r="X268" s="4"/>
      <c r="Y268" s="4"/>
    </row>
    <row r="269" spans="13:25" ht="15" customHeight="1" x14ac:dyDescent="0.2">
      <c r="M269" s="4"/>
      <c r="N269" s="4"/>
      <c r="O269" s="4"/>
      <c r="P269" s="4"/>
      <c r="Q269" s="4"/>
      <c r="R269" s="4"/>
      <c r="S269" s="4"/>
      <c r="T269" s="4"/>
      <c r="W269" s="4"/>
      <c r="X269" s="4"/>
      <c r="Y269" s="4"/>
    </row>
    <row r="270" spans="13:25" ht="15" customHeight="1" x14ac:dyDescent="0.2">
      <c r="M270" s="4"/>
      <c r="N270" s="4"/>
      <c r="O270" s="4"/>
      <c r="P270" s="4"/>
      <c r="Q270" s="4"/>
      <c r="R270" s="4"/>
      <c r="S270" s="4"/>
      <c r="T270" s="4"/>
      <c r="W270" s="4"/>
      <c r="X270" s="4"/>
      <c r="Y270" s="4"/>
    </row>
    <row r="271" spans="13:25" ht="15" customHeight="1" x14ac:dyDescent="0.2">
      <c r="M271" s="4"/>
      <c r="N271" s="4"/>
      <c r="O271" s="4"/>
      <c r="P271" s="4"/>
      <c r="Q271" s="4"/>
      <c r="R271" s="4"/>
      <c r="S271" s="4"/>
      <c r="T271" s="4"/>
      <c r="W271" s="4"/>
      <c r="X271" s="4"/>
      <c r="Y271" s="4"/>
    </row>
    <row r="272" spans="13:25" ht="15" customHeight="1" x14ac:dyDescent="0.2">
      <c r="M272" s="4"/>
      <c r="N272" s="4"/>
      <c r="O272" s="4"/>
      <c r="P272" s="4"/>
      <c r="Q272" s="4"/>
      <c r="R272" s="4"/>
      <c r="S272" s="4"/>
      <c r="T272" s="4"/>
      <c r="W272" s="4"/>
      <c r="X272" s="4"/>
      <c r="Y272" s="4"/>
    </row>
    <row r="273" spans="13:25" ht="15" customHeight="1" x14ac:dyDescent="0.2">
      <c r="M273" s="4"/>
      <c r="N273" s="4"/>
      <c r="O273" s="4"/>
      <c r="P273" s="4"/>
      <c r="Q273" s="4"/>
      <c r="R273" s="4"/>
      <c r="S273" s="4"/>
      <c r="T273" s="4"/>
      <c r="W273" s="4"/>
      <c r="X273" s="4"/>
      <c r="Y273" s="4"/>
    </row>
    <row r="274" spans="13:25" ht="15" customHeight="1" x14ac:dyDescent="0.2">
      <c r="M274" s="4"/>
      <c r="N274" s="4"/>
      <c r="O274" s="4"/>
      <c r="P274" s="4"/>
      <c r="Q274" s="4"/>
      <c r="R274" s="4"/>
      <c r="S274" s="4"/>
      <c r="T274" s="4"/>
      <c r="W274" s="4"/>
      <c r="X274" s="4"/>
      <c r="Y274" s="4"/>
    </row>
  </sheetData>
  <sheetProtection password="94BD" sheet="1" objects="1" scenarios="1" selectLockedCells="1"/>
  <mergeCells count="92">
    <mergeCell ref="A64:M110"/>
    <mergeCell ref="G46:H46"/>
    <mergeCell ref="G47:H47"/>
    <mergeCell ref="G48:H48"/>
    <mergeCell ref="G49:H49"/>
    <mergeCell ref="G50:H50"/>
    <mergeCell ref="A49:C49"/>
    <mergeCell ref="H61:K61"/>
    <mergeCell ref="A61:D62"/>
    <mergeCell ref="G42:H42"/>
    <mergeCell ref="G43:H43"/>
    <mergeCell ref="G44:H44"/>
    <mergeCell ref="G45:H45"/>
    <mergeCell ref="G39:H39"/>
    <mergeCell ref="G40:H40"/>
    <mergeCell ref="A11:C11"/>
    <mergeCell ref="A10:C10"/>
    <mergeCell ref="D11:J11"/>
    <mergeCell ref="D5:J5"/>
    <mergeCell ref="D7:J7"/>
    <mergeCell ref="D6:J6"/>
    <mergeCell ref="D9:J9"/>
    <mergeCell ref="D8:J8"/>
    <mergeCell ref="A9:C9"/>
    <mergeCell ref="A5:C5"/>
    <mergeCell ref="A6:C6"/>
    <mergeCell ref="A7:C7"/>
    <mergeCell ref="A8:C8"/>
    <mergeCell ref="A44:C44"/>
    <mergeCell ref="A51:C51"/>
    <mergeCell ref="A34:C34"/>
    <mergeCell ref="A45:C45"/>
    <mergeCell ref="A43:C43"/>
    <mergeCell ref="A42:C42"/>
    <mergeCell ref="A36:C36"/>
    <mergeCell ref="A48:C48"/>
    <mergeCell ref="A46:C46"/>
    <mergeCell ref="A47:C47"/>
    <mergeCell ref="A50:C50"/>
    <mergeCell ref="A39:C39"/>
    <mergeCell ref="J30:L41"/>
    <mergeCell ref="I30:I32"/>
    <mergeCell ref="A30:C30"/>
    <mergeCell ref="G38:H38"/>
    <mergeCell ref="G37:H37"/>
    <mergeCell ref="G36:H36"/>
    <mergeCell ref="A35:C35"/>
    <mergeCell ref="A32:C32"/>
    <mergeCell ref="A37:C37"/>
    <mergeCell ref="A38:C38"/>
    <mergeCell ref="G34:H34"/>
    <mergeCell ref="A40:C40"/>
    <mergeCell ref="A31:C31"/>
    <mergeCell ref="A33:C33"/>
    <mergeCell ref="S13:T13"/>
    <mergeCell ref="S14:T14"/>
    <mergeCell ref="A14:D15"/>
    <mergeCell ref="E24:E25"/>
    <mergeCell ref="D24:D25"/>
    <mergeCell ref="C24:C25"/>
    <mergeCell ref="S16:T16"/>
    <mergeCell ref="A16:B16"/>
    <mergeCell ref="Q23:R23"/>
    <mergeCell ref="S17:T17"/>
    <mergeCell ref="O23:O26"/>
    <mergeCell ref="S18:T18"/>
    <mergeCell ref="A23:B24"/>
    <mergeCell ref="H19:K19"/>
    <mergeCell ref="H21:K21"/>
    <mergeCell ref="H22:K22"/>
    <mergeCell ref="G35:H35"/>
    <mergeCell ref="G33:H33"/>
    <mergeCell ref="H1:M1"/>
    <mergeCell ref="H2:M2"/>
    <mergeCell ref="O27:O32"/>
    <mergeCell ref="G32:H32"/>
    <mergeCell ref="H14:K16"/>
    <mergeCell ref="K11:M12"/>
    <mergeCell ref="H20:K20"/>
    <mergeCell ref="D3:J3"/>
    <mergeCell ref="D10:J10"/>
    <mergeCell ref="Q28:Q29"/>
    <mergeCell ref="A17:E18"/>
    <mergeCell ref="A20:D21"/>
    <mergeCell ref="G29:H30"/>
    <mergeCell ref="G31:H31"/>
    <mergeCell ref="H17:K18"/>
    <mergeCell ref="H26:L28"/>
    <mergeCell ref="A19:B19"/>
    <mergeCell ref="D29:D30"/>
    <mergeCell ref="E29:E30"/>
    <mergeCell ref="F29:F30"/>
  </mergeCells>
  <conditionalFormatting sqref="A25:B51 A22:A23 E22:F51 D24:D51 B22:D22 C23:C51">
    <cfRule type="expression" dxfId="39" priority="4">
      <formula>$R$16 =1</formula>
    </cfRule>
  </conditionalFormatting>
  <conditionalFormatting sqref="A23:F28 H21:K22">
    <cfRule type="expression" dxfId="38" priority="43">
      <formula>$R$17=2</formula>
    </cfRule>
  </conditionalFormatting>
  <conditionalFormatting sqref="C23 B26:E27 H22">
    <cfRule type="expression" dxfId="37" priority="46">
      <formula>$R$17=1</formula>
    </cfRule>
  </conditionalFormatting>
  <conditionalFormatting sqref="C24:E25 H21">
    <cfRule type="expression" dxfId="36" priority="45">
      <formula>$R$17=1</formula>
    </cfRule>
  </conditionalFormatting>
  <conditionalFormatting sqref="A31:F40 A42:F51">
    <cfRule type="expression" dxfId="35" priority="58">
      <formula>$R$14=2</formula>
    </cfRule>
  </conditionalFormatting>
  <conditionalFormatting sqref="A31:H34 A36:H39">
    <cfRule type="expression" dxfId="34" priority="55">
      <formula>$R$14=3</formula>
    </cfRule>
  </conditionalFormatting>
  <conditionalFormatting sqref="A31:F34 A36:F39">
    <cfRule type="expression" dxfId="33" priority="53">
      <formula>$R$14=4</formula>
    </cfRule>
  </conditionalFormatting>
  <conditionalFormatting sqref="A31:D34 A36:D39">
    <cfRule type="expression" dxfId="32" priority="51">
      <formula>$R$14=5</formula>
    </cfRule>
  </conditionalFormatting>
  <conditionalFormatting sqref="D40 D51 E32:F33 E35:F36 E38:F39 E43:F44 E46:F47 E49:F50">
    <cfRule type="expression" dxfId="31" priority="57">
      <formula>$R$14=2</formula>
    </cfRule>
  </conditionalFormatting>
  <conditionalFormatting sqref="D34 G34 G39 D39">
    <cfRule type="expression" dxfId="30" priority="54">
      <formula>$R$14=3</formula>
    </cfRule>
  </conditionalFormatting>
  <conditionalFormatting sqref="D34 D39">
    <cfRule type="expression" dxfId="29" priority="50">
      <formula>$R$14=5</formula>
    </cfRule>
    <cfRule type="expression" dxfId="28" priority="52">
      <formula>$R$14=4</formula>
    </cfRule>
  </conditionalFormatting>
  <conditionalFormatting sqref="E51:F51">
    <cfRule type="expression" dxfId="27" priority="41">
      <formula>$U$23=7</formula>
    </cfRule>
  </conditionalFormatting>
  <conditionalFormatting sqref="D42:F51">
    <cfRule type="expression" dxfId="26" priority="40">
      <formula>$U$23=8</formula>
    </cfRule>
  </conditionalFormatting>
  <conditionalFormatting sqref="D42:F50">
    <cfRule type="expression" dxfId="25" priority="39">
      <formula>$U$23=9</formula>
    </cfRule>
  </conditionalFormatting>
  <conditionalFormatting sqref="D31:F40 D42:F51">
    <cfRule type="expression" dxfId="24" priority="38">
      <formula>$U$23=10</formula>
    </cfRule>
  </conditionalFormatting>
  <conditionalFormatting sqref="D31:F33 D36:F38">
    <cfRule type="expression" dxfId="23" priority="35">
      <formula>$U$23=15</formula>
    </cfRule>
  </conditionalFormatting>
  <conditionalFormatting sqref="E39:F39">
    <cfRule type="expression" dxfId="22" priority="33">
      <formula>$U$23=17</formula>
    </cfRule>
    <cfRule type="expression" dxfId="21" priority="37">
      <formula>$U$23=12</formula>
    </cfRule>
  </conditionalFormatting>
  <conditionalFormatting sqref="D36:F38">
    <cfRule type="expression" dxfId="20" priority="31">
      <formula>$U$23=19</formula>
    </cfRule>
    <cfRule type="expression" dxfId="19" priority="36">
      <formula>$U$23=14</formula>
    </cfRule>
  </conditionalFormatting>
  <conditionalFormatting sqref="D36:F38 E39:F39">
    <cfRule type="expression" dxfId="18" priority="34">
      <formula>$U$23=13</formula>
    </cfRule>
  </conditionalFormatting>
  <conditionalFormatting sqref="D36:F39">
    <cfRule type="expression" dxfId="17" priority="32">
      <formula>$U$23=18</formula>
    </cfRule>
  </conditionalFormatting>
  <conditionalFormatting sqref="D31:F33 E34:F34 D36:F38 E39:F39">
    <cfRule type="expression" dxfId="16" priority="30">
      <formula>$U$23=20</formula>
    </cfRule>
  </conditionalFormatting>
  <conditionalFormatting sqref="A39:D39">
    <cfRule type="expression" dxfId="15" priority="26">
      <formula>$U$23=25</formula>
    </cfRule>
    <cfRule type="expression" dxfId="14" priority="28">
      <formula>$U$23=23</formula>
    </cfRule>
    <cfRule type="expression" dxfId="13" priority="29">
      <formula>$U$23=22</formula>
    </cfRule>
  </conditionalFormatting>
  <conditionalFormatting sqref="A25:B27 A23 E23:E27 D24:D27 C23:C27">
    <cfRule type="expression" dxfId="12" priority="25">
      <formula>$R$17=FALSE</formula>
    </cfRule>
  </conditionalFormatting>
  <conditionalFormatting sqref="H19:K20">
    <cfRule type="expression" dxfId="11" priority="44">
      <formula>$R$17=1</formula>
    </cfRule>
  </conditionalFormatting>
  <conditionalFormatting sqref="G31:H33 G36:H38 E31:E40 E42:E51">
    <cfRule type="expression" dxfId="10" priority="24">
      <formula>$N$17=1</formula>
    </cfRule>
  </conditionalFormatting>
  <conditionalFormatting sqref="G31:H33 G36:H38 E31:E40 E42:E51">
    <cfRule type="expression" dxfId="9" priority="23">
      <formula>$N$17=3</formula>
    </cfRule>
  </conditionalFormatting>
  <conditionalFormatting sqref="A29:L55">
    <cfRule type="expression" dxfId="8" priority="59">
      <formula>$R$14=1</formula>
    </cfRule>
  </conditionalFormatting>
  <conditionalFormatting sqref="A52:F56 G29:H56">
    <cfRule type="expression" dxfId="7" priority="56">
      <formula>$R$14=2</formula>
    </cfRule>
  </conditionalFormatting>
  <conditionalFormatting sqref="A35:F35 G29:I56 A40:F56">
    <cfRule type="expression" dxfId="6" priority="42">
      <formula>$R$14=4</formula>
    </cfRule>
  </conditionalFormatting>
  <conditionalFormatting sqref="E29:H55 A40:D55">
    <cfRule type="expression" dxfId="5" priority="48">
      <formula>$R$14=5</formula>
    </cfRule>
  </conditionalFormatting>
  <conditionalFormatting sqref="D26:E27">
    <cfRule type="expression" dxfId="4" priority="3">
      <formula>$U$38=TRUE</formula>
    </cfRule>
  </conditionalFormatting>
  <conditionalFormatting sqref="C26:C27">
    <cfRule type="expression" dxfId="3" priority="2">
      <formula>$V$38=TRUE</formula>
    </cfRule>
  </conditionalFormatting>
  <conditionalFormatting sqref="I30:L41">
    <cfRule type="expression" dxfId="2" priority="81">
      <formula>$U$23=24</formula>
    </cfRule>
    <cfRule type="expression" dxfId="1" priority="82">
      <formula>$C$23 = ""</formula>
    </cfRule>
  </conditionalFormatting>
  <conditionalFormatting sqref="A23:E27">
    <cfRule type="expression" dxfId="0" priority="1">
      <formula>$H$22 ="Remove Bundle Option Pricing"</formula>
    </cfRule>
  </conditionalFormatting>
  <dataValidations count="6">
    <dataValidation type="list" allowBlank="1" showInputMessage="1" showErrorMessage="1" sqref="H20">
      <formula1>$O$40:$O$44</formula1>
    </dataValidation>
    <dataValidation type="list" allowBlank="1" showInputMessage="1" showErrorMessage="1" sqref="C23">
      <formula1>$R$5:$R$9</formula1>
    </dataValidation>
    <dataValidation type="list" allowBlank="1" showInputMessage="1" showErrorMessage="1" sqref="H17">
      <formula1>$O$36:$O$38</formula1>
    </dataValidation>
    <dataValidation type="list" allowBlank="1" showInputMessage="1" showErrorMessage="1" sqref="P42">
      <formula1>$N$3:$N$5</formula1>
    </dataValidation>
    <dataValidation type="list" allowBlank="1" showInputMessage="1" showErrorMessage="1" sqref="N5">
      <formula1>#REF!</formula1>
    </dataValidation>
    <dataValidation type="list" allowBlank="1" showInputMessage="1" showErrorMessage="1" sqref="H22:K22">
      <formula1>$O$46:$O$47</formula1>
    </dataValidation>
  </dataValidations>
  <pageMargins left="0.5" right="0.5" top="0.5" bottom="0.5" header="0.3" footer="0.3"/>
  <pageSetup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0</xdr:col>
                    <xdr:colOff>57150</xdr:colOff>
                    <xdr:row>20</xdr:row>
                    <xdr:rowOff>161925</xdr:rowOff>
                  </from>
                  <to>
                    <xdr:col>4</xdr:col>
                    <xdr:colOff>76200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autoLine="0" autoPict="0">
                <anchor moveWithCells="1">
                  <from>
                    <xdr:col>0</xdr:col>
                    <xdr:colOff>66675</xdr:colOff>
                    <xdr:row>15</xdr:row>
                    <xdr:rowOff>0</xdr:rowOff>
                  </from>
                  <to>
                    <xdr:col>4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Option Button 11">
              <controlPr defaultSize="0" autoFill="0" autoLine="0" autoPict="0">
                <anchor moveWithCells="1">
                  <from>
                    <xdr:col>1</xdr:col>
                    <xdr:colOff>95250</xdr:colOff>
                    <xdr:row>17</xdr:row>
                    <xdr:rowOff>133350</xdr:rowOff>
                  </from>
                  <to>
                    <xdr:col>1</xdr:col>
                    <xdr:colOff>485775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Option Button 12">
              <controlPr defaultSize="0" autoFill="0" autoLine="0" autoPict="0">
                <anchor moveWithCells="1">
                  <from>
                    <xdr:col>2</xdr:col>
                    <xdr:colOff>95250</xdr:colOff>
                    <xdr:row>17</xdr:row>
                    <xdr:rowOff>133350</xdr:rowOff>
                  </from>
                  <to>
                    <xdr:col>2</xdr:col>
                    <xdr:colOff>485775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3</xdr:col>
                    <xdr:colOff>66675</xdr:colOff>
                    <xdr:row>17</xdr:row>
                    <xdr:rowOff>114300</xdr:rowOff>
                  </from>
                  <to>
                    <xdr:col>4</xdr:col>
                    <xdr:colOff>485775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Group Box 14">
              <controlPr defaultSize="0" autoFill="0" autoPict="0">
                <anchor moveWithCells="1">
                  <from>
                    <xdr:col>1</xdr:col>
                    <xdr:colOff>9525</xdr:colOff>
                    <xdr:row>17</xdr:row>
                    <xdr:rowOff>95250</xdr:rowOff>
                  </from>
                  <to>
                    <xdr:col>2</xdr:col>
                    <xdr:colOff>581025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5</xdr:col>
                    <xdr:colOff>561975</xdr:colOff>
                    <xdr:row>22</xdr:row>
                    <xdr:rowOff>142875</xdr:rowOff>
                  </from>
                  <to>
                    <xdr:col>11</xdr:col>
                    <xdr:colOff>523875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5</xdr:col>
                    <xdr:colOff>561975</xdr:colOff>
                    <xdr:row>24</xdr:row>
                    <xdr:rowOff>0</xdr:rowOff>
                  </from>
                  <to>
                    <xdr:col>11</xdr:col>
                    <xdr:colOff>523875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04AA091534A049836127B77A69CF47" ma:contentTypeVersion="1" ma:contentTypeDescription="Create a new document." ma:contentTypeScope="" ma:versionID="16a566c843e09bf13969156c913376b5">
  <xsd:schema xmlns:xsd="http://www.w3.org/2001/XMLSchema" xmlns:xs="http://www.w3.org/2001/XMLSchema" xmlns:p="http://schemas.microsoft.com/office/2006/metadata/properties" xmlns:ns2="f8ac522b-51c0-45ed-a9dc-402d32f43a45" targetNamespace="http://schemas.microsoft.com/office/2006/metadata/properties" ma:root="true" ma:fieldsID="06c78c8fc0478822ad4834417b42b512" ns2:_="">
    <xsd:import namespace="f8ac522b-51c0-45ed-a9dc-402d32f43a45"/>
    <xsd:element name="properties">
      <xsd:complexType>
        <xsd:sequence>
          <xsd:element name="documentManagement">
            <xsd:complexType>
              <xsd:all>
                <xsd:element ref="ns2:ReportingChann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c522b-51c0-45ed-a9dc-402d32f43a45" elementFormDefault="qualified">
    <xsd:import namespace="http://schemas.microsoft.com/office/2006/documentManagement/types"/>
    <xsd:import namespace="http://schemas.microsoft.com/office/infopath/2007/PartnerControls"/>
    <xsd:element name="ReportingChannel" ma:index="8" nillable="true" ma:displayName="ReportingChannel" ma:format="Dropdown" ma:internalName="ReportingChannel">
      <xsd:simpleType>
        <xsd:restriction base="dms:Choice">
          <xsd:enumeration value="Bank of America Merchant Services"/>
          <xsd:enumeration value="Bank of Hawaii"/>
          <xsd:enumeration value="Canada"/>
          <xsd:enumeration value="Chase Paymentech"/>
          <xsd:enumeration value="FDIS Agents"/>
          <xsd:enumeration value="FDIS ISO"/>
          <xsd:enumeration value="FSP"/>
          <xsd:enumeration value="GLOBAL Sales Central"/>
          <xsd:enumeration value="Help Desk"/>
          <xsd:enumeration value="IAB"/>
          <xsd:enumeration value="Money Network"/>
          <xsd:enumeration value="PayPoint"/>
          <xsd:enumeration value="PNC"/>
          <xsd:enumeration value="RSA"/>
          <xsd:enumeration value="TeleCheck"/>
          <xsd:enumeration value="Wells Fargo"/>
          <xsd:enumeration value="Sample Reporting Channel"/>
          <xsd:enumeration value="Unknown Nonalign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ingChannel xmlns="f8ac522b-51c0-45ed-a9dc-402d32f43a45">FDIS ISO</ReportingChannel>
  </documentManagement>
</p:properties>
</file>

<file path=customXml/itemProps1.xml><?xml version="1.0" encoding="utf-8"?>
<ds:datastoreItem xmlns:ds="http://schemas.openxmlformats.org/officeDocument/2006/customXml" ds:itemID="{B3E3F96D-A5B3-4F41-8E7E-9C1487314BA7}"/>
</file>

<file path=customXml/itemProps2.xml><?xml version="1.0" encoding="utf-8"?>
<ds:datastoreItem xmlns:ds="http://schemas.openxmlformats.org/officeDocument/2006/customXml" ds:itemID="{118A5B5D-5D69-42F9-87AB-2A3B2F9A8CA6}"/>
</file>

<file path=customXml/itemProps3.xml><?xml version="1.0" encoding="utf-8"?>
<ds:datastoreItem xmlns:ds="http://schemas.openxmlformats.org/officeDocument/2006/customXml" ds:itemID="{51608751-C0FE-4C9C-BCFD-D2D4978F3E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Pricing Updates</vt:lpstr>
      <vt:lpstr>code</vt:lpstr>
      <vt:lpstr>'Pricing Updates'!Print_Area</vt:lpstr>
    </vt:vector>
  </TitlesOfParts>
  <Company>First Data USA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jlechter</dc:creator>
  <cp:lastModifiedBy>First Data USA</cp:lastModifiedBy>
  <cp:lastPrinted>2014-02-24T18:56:13Z</cp:lastPrinted>
  <dcterms:created xsi:type="dcterms:W3CDTF">2009-10-13T18:44:02Z</dcterms:created>
  <dcterms:modified xsi:type="dcterms:W3CDTF">2014-02-24T18:58:16Z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0x0101006A04AA091534A049836127B77A69CF47</vt:lpwstr>
  </property>
  <property fmtid="{D5CDD505-2E9C-101B-9397-08002B2CF9AE}" pid="3" name="Order">
    <vt:r8>40100</vt:r8>
  </property>
</Properties>
</file>